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Data/"/>
    </mc:Choice>
  </mc:AlternateContent>
  <xr:revisionPtr revIDLastSave="1483" documentId="11_F25DC773A252ABDACC1048FE615D71585BDE58F5" xr6:coauthVersionLast="47" xr6:coauthVersionMax="47" xr10:uidLastSave="{180A0FE1-877C-4D4E-A23B-EFAF009DF3BF}"/>
  <bookViews>
    <workbookView xWindow="-108" yWindow="-108" windowWidth="23256" windowHeight="12576" xr2:uid="{00000000-000D-0000-FFFF-FFFF00000000}"/>
  </bookViews>
  <sheets>
    <sheet name="in-vivo_HU" sheetId="1" r:id="rId1"/>
    <sheet name="phantom" sheetId="2" r:id="rId2"/>
    <sheet name="linear regression" sheetId="5" r:id="rId3"/>
    <sheet name="in-vivo_mg" sheetId="3" r:id="rId4"/>
    <sheet name="Sheet2" sheetId="6" r:id="rId5"/>
    <sheet name="statistic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F32" i="2"/>
  <c r="M11" i="3"/>
  <c r="M14" i="3"/>
  <c r="M24" i="3"/>
  <c r="L27" i="3"/>
  <c r="L38" i="3"/>
  <c r="M42" i="3"/>
  <c r="L51" i="3"/>
  <c r="L44" i="3"/>
  <c r="M30" i="3"/>
  <c r="L17" i="3"/>
  <c r="L50" i="3"/>
  <c r="L48" i="3"/>
  <c r="M47" i="3"/>
  <c r="L43" i="3"/>
  <c r="L41" i="3"/>
  <c r="M37" i="3"/>
  <c r="M35" i="3"/>
  <c r="M32" i="3"/>
  <c r="M29" i="3"/>
  <c r="M26" i="3"/>
  <c r="M25" i="3"/>
  <c r="M23" i="3"/>
  <c r="L20" i="3"/>
  <c r="L19" i="3"/>
  <c r="M20" i="3"/>
  <c r="L49" i="3"/>
  <c r="M45" i="3"/>
  <c r="M36" i="3"/>
  <c r="M33" i="3"/>
  <c r="M31" i="3"/>
  <c r="M21" i="3"/>
  <c r="L18" i="3"/>
  <c r="L36" i="3"/>
  <c r="L31" i="3"/>
  <c r="G27" i="2"/>
  <c r="G28" i="2"/>
  <c r="G29" i="2"/>
  <c r="G30" i="2"/>
  <c r="G31" i="2"/>
  <c r="G26" i="2"/>
  <c r="F27" i="2"/>
  <c r="F28" i="2"/>
  <c r="F29" i="2"/>
  <c r="F30" i="2"/>
  <c r="F31" i="2"/>
  <c r="F26" i="2"/>
  <c r="L15" i="2"/>
  <c r="L16" i="2"/>
  <c r="L17" i="2"/>
  <c r="L18" i="2"/>
  <c r="L19" i="2"/>
  <c r="L20" i="2"/>
  <c r="L21" i="2"/>
  <c r="L22" i="2"/>
  <c r="L23" i="2"/>
  <c r="L14" i="2"/>
  <c r="L3" i="2"/>
  <c r="L4" i="2"/>
  <c r="L5" i="2"/>
  <c r="L6" i="2"/>
  <c r="L7" i="2"/>
  <c r="L8" i="2"/>
  <c r="L9" i="2"/>
  <c r="L10" i="2"/>
  <c r="L11" i="2"/>
  <c r="L2" i="2"/>
  <c r="F15" i="2"/>
  <c r="F16" i="2"/>
  <c r="F17" i="2"/>
  <c r="F18" i="2"/>
  <c r="F19" i="2"/>
  <c r="F20" i="2"/>
  <c r="F21" i="2"/>
  <c r="F22" i="2"/>
  <c r="F23" i="2"/>
  <c r="F14" i="2"/>
  <c r="F3" i="2"/>
  <c r="F4" i="2"/>
  <c r="F5" i="2"/>
  <c r="F6" i="2"/>
  <c r="F7" i="2"/>
  <c r="F8" i="2"/>
  <c r="F9" i="2"/>
  <c r="F10" i="2"/>
  <c r="F11" i="2"/>
  <c r="F2" i="2"/>
  <c r="L61" i="3"/>
  <c r="M39" i="3"/>
  <c r="M50" i="3"/>
  <c r="L35" i="3"/>
  <c r="L37" i="3"/>
  <c r="L39" i="3"/>
  <c r="M84" i="3"/>
  <c r="M85" i="3"/>
  <c r="M86" i="3"/>
  <c r="M87" i="3"/>
  <c r="M88" i="3"/>
  <c r="M90" i="3"/>
  <c r="M91" i="3"/>
  <c r="M92" i="3"/>
  <c r="M93" i="3"/>
  <c r="M94" i="3"/>
  <c r="M96" i="3"/>
  <c r="M97" i="3"/>
  <c r="M98" i="3"/>
  <c r="M99" i="3"/>
  <c r="M100" i="3"/>
  <c r="L84" i="3"/>
  <c r="L85" i="3"/>
  <c r="L86" i="3"/>
  <c r="L87" i="3"/>
  <c r="L88" i="3"/>
  <c r="L90" i="3"/>
  <c r="L91" i="3"/>
  <c r="L92" i="3"/>
  <c r="L93" i="3"/>
  <c r="L94" i="3"/>
  <c r="L96" i="3"/>
  <c r="L97" i="3"/>
  <c r="L98" i="3"/>
  <c r="L99" i="3"/>
  <c r="L100" i="3"/>
  <c r="M35" i="1"/>
  <c r="M36" i="1"/>
  <c r="M37" i="1"/>
  <c r="M38" i="1"/>
  <c r="M39" i="1"/>
  <c r="M41" i="1"/>
  <c r="M42" i="1"/>
  <c r="M43" i="1"/>
  <c r="M44" i="1"/>
  <c r="M45" i="1"/>
  <c r="M47" i="1"/>
  <c r="M48" i="1"/>
  <c r="M49" i="1"/>
  <c r="M50" i="1"/>
  <c r="M51" i="1"/>
  <c r="L35" i="1"/>
  <c r="L36" i="1"/>
  <c r="L37" i="1"/>
  <c r="L38" i="1"/>
  <c r="L39" i="1"/>
  <c r="L41" i="1"/>
  <c r="L42" i="1"/>
  <c r="L43" i="1"/>
  <c r="L44" i="1"/>
  <c r="L45" i="1"/>
  <c r="L47" i="1"/>
  <c r="L48" i="1"/>
  <c r="L49" i="1"/>
  <c r="L50" i="1"/>
  <c r="L51" i="1"/>
  <c r="M100" i="1"/>
  <c r="L100" i="1"/>
  <c r="M99" i="1"/>
  <c r="L99" i="1"/>
  <c r="M98" i="1"/>
  <c r="L98" i="1"/>
  <c r="M97" i="1"/>
  <c r="L97" i="1"/>
  <c r="M96" i="1"/>
  <c r="L96" i="1"/>
  <c r="M94" i="1"/>
  <c r="L94" i="1"/>
  <c r="M93" i="1"/>
  <c r="L93" i="1"/>
  <c r="M92" i="1"/>
  <c r="L92" i="1"/>
  <c r="M91" i="1"/>
  <c r="L91" i="1"/>
  <c r="M90" i="1"/>
  <c r="L90" i="1"/>
  <c r="M88" i="1"/>
  <c r="L88" i="1"/>
  <c r="M87" i="1"/>
  <c r="L87" i="1"/>
  <c r="M86" i="1"/>
  <c r="L86" i="1"/>
  <c r="M85" i="1"/>
  <c r="L85" i="1"/>
  <c r="M84" i="1"/>
  <c r="L84" i="1"/>
  <c r="L72" i="3"/>
  <c r="L54" i="3"/>
  <c r="N66" i="3"/>
  <c r="M66" i="3"/>
  <c r="L66" i="3"/>
  <c r="L60" i="3"/>
  <c r="L67" i="3"/>
  <c r="L68" i="3"/>
  <c r="L69" i="3"/>
  <c r="L70" i="3"/>
  <c r="O78" i="3"/>
  <c r="M78" i="3"/>
  <c r="L55" i="3"/>
  <c r="O112" i="3"/>
  <c r="N112" i="3"/>
  <c r="M112" i="3"/>
  <c r="L112" i="3"/>
  <c r="O111" i="3"/>
  <c r="N111" i="3"/>
  <c r="M111" i="3"/>
  <c r="L111" i="3"/>
  <c r="O110" i="3"/>
  <c r="N110" i="3"/>
  <c r="M110" i="3"/>
  <c r="L110" i="3"/>
  <c r="O109" i="3"/>
  <c r="N109" i="3"/>
  <c r="M109" i="3"/>
  <c r="L109" i="3"/>
  <c r="O108" i="3"/>
  <c r="N108" i="3"/>
  <c r="M108" i="3"/>
  <c r="L108" i="3"/>
  <c r="O106" i="3"/>
  <c r="N106" i="3"/>
  <c r="M106" i="3"/>
  <c r="L106" i="3"/>
  <c r="O105" i="3"/>
  <c r="N105" i="3"/>
  <c r="M105" i="3"/>
  <c r="L105" i="3"/>
  <c r="O104" i="3"/>
  <c r="N104" i="3"/>
  <c r="M104" i="3"/>
  <c r="L104" i="3"/>
  <c r="O103" i="3"/>
  <c r="N103" i="3"/>
  <c r="M103" i="3"/>
  <c r="L103" i="3"/>
  <c r="O102" i="3"/>
  <c r="N102" i="3"/>
  <c r="M102" i="3"/>
  <c r="L102" i="3"/>
  <c r="O82" i="3"/>
  <c r="N82" i="3"/>
  <c r="M82" i="3"/>
  <c r="L82" i="3"/>
  <c r="O81" i="3"/>
  <c r="N81" i="3"/>
  <c r="M81" i="3"/>
  <c r="L81" i="3"/>
  <c r="O80" i="3"/>
  <c r="N80" i="3"/>
  <c r="M80" i="3"/>
  <c r="L80" i="3"/>
  <c r="O79" i="3"/>
  <c r="N79" i="3"/>
  <c r="M79" i="3"/>
  <c r="L79" i="3"/>
  <c r="N78" i="3"/>
  <c r="L78" i="3"/>
  <c r="O76" i="3"/>
  <c r="N76" i="3"/>
  <c r="M76" i="3"/>
  <c r="L76" i="3"/>
  <c r="O75" i="3"/>
  <c r="N75" i="3"/>
  <c r="M75" i="3"/>
  <c r="L75" i="3"/>
  <c r="O74" i="3"/>
  <c r="N74" i="3"/>
  <c r="M74" i="3"/>
  <c r="L74" i="3"/>
  <c r="O73" i="3"/>
  <c r="N73" i="3"/>
  <c r="M73" i="3"/>
  <c r="L73" i="3"/>
  <c r="O72" i="3"/>
  <c r="N72" i="3"/>
  <c r="M72" i="3"/>
  <c r="O70" i="3"/>
  <c r="N70" i="3"/>
  <c r="M70" i="3"/>
  <c r="O69" i="3"/>
  <c r="N69" i="3"/>
  <c r="M69" i="3"/>
  <c r="O68" i="3"/>
  <c r="N68" i="3"/>
  <c r="M68" i="3"/>
  <c r="O67" i="3"/>
  <c r="N67" i="3"/>
  <c r="M67" i="3"/>
  <c r="O66" i="3"/>
  <c r="M64" i="3"/>
  <c r="L64" i="3"/>
  <c r="M63" i="3"/>
  <c r="L63" i="3"/>
  <c r="M62" i="3"/>
  <c r="L62" i="3"/>
  <c r="M61" i="3"/>
  <c r="M60" i="3"/>
  <c r="M58" i="3"/>
  <c r="L58" i="3"/>
  <c r="M57" i="3"/>
  <c r="L57" i="3"/>
  <c r="M56" i="3"/>
  <c r="L56" i="3"/>
  <c r="M55" i="3"/>
  <c r="M54" i="3"/>
  <c r="M15" i="3"/>
  <c r="L15" i="3"/>
  <c r="M13" i="3"/>
  <c r="L13" i="3"/>
  <c r="M12" i="3"/>
  <c r="L12" i="3"/>
  <c r="M9" i="3"/>
  <c r="L9" i="3"/>
  <c r="M8" i="3"/>
  <c r="L8" i="3"/>
  <c r="M7" i="3"/>
  <c r="L7" i="3"/>
  <c r="M6" i="3"/>
  <c r="L6" i="3"/>
  <c r="M5" i="3"/>
  <c r="L5" i="3"/>
  <c r="O2" i="3"/>
  <c r="N2" i="3"/>
  <c r="M2" i="3"/>
  <c r="L2" i="3"/>
  <c r="O2" i="1"/>
  <c r="N2" i="1"/>
  <c r="L2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L102" i="1"/>
  <c r="L103" i="1"/>
  <c r="L104" i="1"/>
  <c r="L105" i="1"/>
  <c r="L106" i="1"/>
  <c r="O72" i="1"/>
  <c r="O73" i="1"/>
  <c r="O74" i="1"/>
  <c r="O75" i="1"/>
  <c r="O76" i="1"/>
  <c r="O78" i="1"/>
  <c r="O79" i="1"/>
  <c r="O80" i="1"/>
  <c r="O81" i="1"/>
  <c r="O82" i="1"/>
  <c r="N72" i="1"/>
  <c r="N73" i="1"/>
  <c r="N74" i="1"/>
  <c r="N75" i="1"/>
  <c r="N76" i="1"/>
  <c r="N78" i="1"/>
  <c r="N79" i="1"/>
  <c r="N80" i="1"/>
  <c r="N81" i="1"/>
  <c r="N82" i="1"/>
  <c r="M72" i="1"/>
  <c r="M73" i="1"/>
  <c r="M74" i="1"/>
  <c r="M75" i="1"/>
  <c r="M76" i="1"/>
  <c r="M78" i="1"/>
  <c r="M79" i="1"/>
  <c r="M80" i="1"/>
  <c r="M81" i="1"/>
  <c r="M82" i="1"/>
  <c r="L72" i="1"/>
  <c r="L73" i="1"/>
  <c r="L74" i="1"/>
  <c r="L75" i="1"/>
  <c r="L76" i="1"/>
  <c r="L78" i="1"/>
  <c r="L79" i="1"/>
  <c r="L80" i="1"/>
  <c r="L81" i="1"/>
  <c r="L82" i="1"/>
  <c r="O66" i="1"/>
  <c r="O67" i="1"/>
  <c r="O68" i="1"/>
  <c r="O69" i="1"/>
  <c r="O70" i="1"/>
  <c r="N66" i="1"/>
  <c r="N67" i="1"/>
  <c r="N68" i="1"/>
  <c r="N69" i="1"/>
  <c r="N70" i="1"/>
  <c r="M66" i="1"/>
  <c r="M67" i="1"/>
  <c r="M68" i="1"/>
  <c r="M69" i="1"/>
  <c r="M70" i="1"/>
  <c r="L66" i="1"/>
  <c r="L67" i="1"/>
  <c r="L68" i="1"/>
  <c r="L69" i="1"/>
  <c r="L70" i="1"/>
  <c r="M2" i="1"/>
  <c r="M54" i="1"/>
  <c r="M55" i="1"/>
  <c r="M56" i="1"/>
  <c r="M57" i="1"/>
  <c r="M58" i="1"/>
  <c r="L54" i="1"/>
  <c r="L55" i="1"/>
  <c r="L56" i="1"/>
  <c r="L57" i="1"/>
  <c r="L58" i="1"/>
  <c r="M61" i="1"/>
  <c r="M62" i="1"/>
  <c r="M63" i="1"/>
  <c r="M64" i="1"/>
  <c r="M60" i="1"/>
  <c r="L61" i="1"/>
  <c r="L62" i="1"/>
  <c r="L63" i="1"/>
  <c r="L64" i="1"/>
  <c r="L60" i="1"/>
  <c r="M29" i="1"/>
  <c r="M30" i="1"/>
  <c r="M31" i="1"/>
  <c r="M32" i="1"/>
  <c r="M33" i="1"/>
  <c r="L29" i="1"/>
  <c r="L30" i="1"/>
  <c r="L31" i="1"/>
  <c r="L32" i="1"/>
  <c r="L33" i="1"/>
  <c r="M23" i="1"/>
  <c r="M24" i="1"/>
  <c r="M25" i="1"/>
  <c r="M26" i="1"/>
  <c r="M27" i="1"/>
  <c r="L23" i="1"/>
  <c r="L24" i="1"/>
  <c r="L25" i="1"/>
  <c r="L26" i="1"/>
  <c r="L27" i="1"/>
  <c r="M17" i="1"/>
  <c r="M18" i="1"/>
  <c r="M19" i="1"/>
  <c r="M20" i="1"/>
  <c r="M21" i="1"/>
  <c r="L17" i="1"/>
  <c r="L18" i="1"/>
  <c r="L19" i="1"/>
  <c r="L20" i="1"/>
  <c r="L21" i="1"/>
  <c r="M11" i="1"/>
  <c r="M12" i="1"/>
  <c r="M13" i="1"/>
  <c r="M14" i="1"/>
  <c r="M15" i="1"/>
  <c r="L11" i="1"/>
  <c r="L12" i="1"/>
  <c r="L13" i="1"/>
  <c r="L14" i="1"/>
  <c r="L15" i="1"/>
  <c r="M5" i="1"/>
  <c r="M6" i="1"/>
  <c r="M7" i="1"/>
  <c r="M8" i="1"/>
  <c r="M9" i="1"/>
  <c r="L5" i="1"/>
  <c r="L6" i="1"/>
  <c r="L7" i="1"/>
  <c r="L8" i="1"/>
  <c r="L9" i="1"/>
  <c r="L11" i="3" l="1"/>
  <c r="M27" i="3"/>
  <c r="L14" i="3"/>
  <c r="M17" i="3"/>
  <c r="M43" i="3"/>
  <c r="M41" i="3"/>
  <c r="L47" i="3"/>
  <c r="L30" i="3"/>
  <c r="L32" i="3"/>
  <c r="L26" i="3"/>
  <c r="L25" i="3"/>
  <c r="L29" i="3"/>
  <c r="M49" i="3"/>
  <c r="M19" i="3"/>
  <c r="L23" i="3"/>
  <c r="M48" i="3"/>
  <c r="L45" i="3"/>
  <c r="M18" i="3"/>
  <c r="L33" i="3"/>
  <c r="M51" i="3"/>
  <c r="L42" i="3"/>
  <c r="L21" i="3"/>
  <c r="L24" i="3"/>
  <c r="M44" i="3"/>
  <c r="M38" i="3"/>
</calcChain>
</file>

<file path=xl/sharedStrings.xml><?xml version="1.0" encoding="utf-8"?>
<sst xmlns="http://schemas.openxmlformats.org/spreadsheetml/2006/main" count="1381" uniqueCount="111">
  <si>
    <t>study id</t>
  </si>
  <si>
    <t>26201 (1)</t>
  </si>
  <si>
    <t>26608 (2)</t>
  </si>
  <si>
    <t>26599 (3)</t>
  </si>
  <si>
    <t>26285 (4)</t>
  </si>
  <si>
    <t>26684 (5)</t>
  </si>
  <si>
    <t>26375 (6)</t>
  </si>
  <si>
    <t>10674 (7)</t>
  </si>
  <si>
    <t>10308 (8)</t>
  </si>
  <si>
    <t>26328 (9)</t>
  </si>
  <si>
    <t>26361 (10)</t>
  </si>
  <si>
    <t>Dotarem</t>
  </si>
  <si>
    <t>NA</t>
  </si>
  <si>
    <t>None</t>
  </si>
  <si>
    <t>T1</t>
  </si>
  <si>
    <t>T2</t>
  </si>
  <si>
    <t>T3</t>
  </si>
  <si>
    <t>T4</t>
  </si>
  <si>
    <t>T5</t>
  </si>
  <si>
    <t>AGuIX</t>
  </si>
  <si>
    <t>Abdominal aorta</t>
  </si>
  <si>
    <t>Weight (kg)</t>
  </si>
  <si>
    <t>Inferior vena cava</t>
  </si>
  <si>
    <t>Left renal cortex</t>
  </si>
  <si>
    <t>Left medulla</t>
  </si>
  <si>
    <t>Left renal pelvis</t>
  </si>
  <si>
    <t>Right renal cortex</t>
  </si>
  <si>
    <t>Right medulla</t>
  </si>
  <si>
    <t>Right renal pelvis</t>
  </si>
  <si>
    <t>mean (n=6)</t>
  </si>
  <si>
    <t>std (n=6)</t>
  </si>
  <si>
    <t>mean (n=10)</t>
  </si>
  <si>
    <t>std (n=10)</t>
  </si>
  <si>
    <t>Liver</t>
  </si>
  <si>
    <t>Spleen</t>
  </si>
  <si>
    <t>Aorta</t>
  </si>
  <si>
    <t>t1</t>
  </si>
  <si>
    <t>t2</t>
  </si>
  <si>
    <t>t3</t>
  </si>
  <si>
    <t>t4</t>
  </si>
  <si>
    <t>t5</t>
  </si>
  <si>
    <t>global</t>
  </si>
  <si>
    <t>p</t>
  </si>
  <si>
    <t>mean difference</t>
  </si>
  <si>
    <t>SW-p</t>
  </si>
  <si>
    <t>t OR v</t>
  </si>
  <si>
    <t>*</t>
  </si>
  <si>
    <t>significance</t>
  </si>
  <si>
    <t>Vena cava</t>
  </si>
  <si>
    <t>Left Cortex</t>
  </si>
  <si>
    <t>Right Cortex</t>
  </si>
  <si>
    <t>Left Medulla</t>
  </si>
  <si>
    <t>Left Pelvis</t>
  </si>
  <si>
    <t>Right Medulla</t>
  </si>
  <si>
    <t>Right Pelvis</t>
  </si>
  <si>
    <t>95% interval</t>
  </si>
  <si>
    <t>STATISTICAL COMPARISONS BETWEEN AGUIX AND DOTAREM WERE PERFORMED USING THE SHAPIRO-WILK TEST AND PAIRED-TEST FOR INDIVIDUAL TIMEPOINTS. WILCOXON SIGNED-RANK TESTS WERE USED FOR COMPARING THE OVERALL OPACIFICATION/ENHANCEMENT CURVES</t>
  </si>
  <si>
    <t>Left cortex VS. Right (AguIX)</t>
  </si>
  <si>
    <t>Left cortex VS. Right (DOTAREM)</t>
  </si>
  <si>
    <t>Left medulla VS. right (AguIX)</t>
  </si>
  <si>
    <t>Left medulla VS. right (DOTAREM)</t>
  </si>
  <si>
    <t>Left pelvis VS. Right (AguIX)</t>
  </si>
  <si>
    <t>Left pelvis VS. Right (DOTAREM)</t>
  </si>
  <si>
    <t>prepared concentrations</t>
  </si>
  <si>
    <t>pred_agix</t>
  </si>
  <si>
    <t>meas_agix1</t>
  </si>
  <si>
    <t>meas_agix2</t>
  </si>
  <si>
    <t>meas_agix3</t>
  </si>
  <si>
    <t>pred_gbca</t>
  </si>
  <si>
    <t>meas_gbca1</t>
  </si>
  <si>
    <t>meas_gbca2</t>
  </si>
  <si>
    <t>meas_gbca3</t>
  </si>
  <si>
    <t>mean</t>
  </si>
  <si>
    <t>mg/mL</t>
  </si>
  <si>
    <t>Hounsfield units</t>
  </si>
  <si>
    <t>Uniformity values</t>
  </si>
  <si>
    <t>right edge</t>
  </si>
  <si>
    <t>down edge</t>
  </si>
  <si>
    <t>left edge</t>
  </si>
  <si>
    <t>top edge</t>
  </si>
  <si>
    <t>agix1</t>
  </si>
  <si>
    <t>agix2</t>
  </si>
  <si>
    <t>agix3</t>
  </si>
  <si>
    <t>gbca1</t>
  </si>
  <si>
    <t>gbca2</t>
  </si>
  <si>
    <t>gbca3</t>
  </si>
  <si>
    <t>std</t>
  </si>
  <si>
    <t>**</t>
  </si>
  <si>
    <t>Right cortex mean</t>
  </si>
  <si>
    <t>Right cortex std</t>
  </si>
  <si>
    <t>Right medulla mean</t>
  </si>
  <si>
    <t>Right medulla std</t>
  </si>
  <si>
    <t>Right pevlis mean</t>
  </si>
  <si>
    <t>Right pelvis std</t>
  </si>
  <si>
    <t>Region</t>
  </si>
  <si>
    <t>Multiple R-squared</t>
  </si>
  <si>
    <t>MSE</t>
  </si>
  <si>
    <t>RMSE</t>
  </si>
  <si>
    <t>RSE</t>
  </si>
  <si>
    <t>abdominal aorta</t>
  </si>
  <si>
    <t>inferior vena cava</t>
  </si>
  <si>
    <t>cortex</t>
  </si>
  <si>
    <t>medulla</t>
  </si>
  <si>
    <t>pelvis</t>
  </si>
  <si>
    <t>location</t>
  </si>
  <si>
    <t>multiple R-squared</t>
  </si>
  <si>
    <t>f</t>
  </si>
  <si>
    <t>df</t>
  </si>
  <si>
    <t>(1,27)</t>
  </si>
  <si>
    <t>left cortex</t>
  </si>
  <si>
    <t>left medulla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</si>
</sst>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3" borderId="0" xfId="0" applyFill="1"/>
    <xf numFmtId="164" fontId="0" fillId="0" borderId="0" xfId="0" applyNumberFormat="1"/>
    <xf numFmtId="164" fontId="0" fillId="5" borderId="0" xfId="0" applyNumberFormat="1" applyFill="1" applyAlignment="1">
      <alignment horizontal="left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3" xfId="0" applyBorder="1"/>
    <xf numFmtId="0" fontId="2" fillId="4" borderId="2" xfId="0" applyFont="1" applyFill="1" applyBorder="1"/>
    <xf numFmtId="164" fontId="0" fillId="4" borderId="2" xfId="0" applyNumberFormat="1" applyFill="1" applyBorder="1"/>
    <xf numFmtId="164" fontId="1" fillId="4" borderId="3" xfId="0" applyNumberFormat="1" applyFont="1" applyFill="1" applyBorder="1"/>
    <xf numFmtId="0" fontId="0" fillId="4" borderId="3" xfId="0" applyFill="1" applyBorder="1"/>
    <xf numFmtId="0" fontId="0" fillId="4" borderId="2" xfId="0" applyFill="1" applyBorder="1"/>
    <xf numFmtId="0" fontId="2" fillId="3" borderId="2" xfId="0" applyFon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4" fontId="0" fillId="2" borderId="0" xfId="0" applyNumberFormat="1" applyFill="1" applyAlignment="1">
      <alignment horizontal="left"/>
    </xf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7" borderId="0" xfId="0" applyFill="1"/>
    <xf numFmtId="0" fontId="0" fillId="8" borderId="0" xfId="0" applyFill="1"/>
    <xf numFmtId="0" fontId="4" fillId="8" borderId="0" xfId="0" applyFont="1" applyFill="1" applyAlignment="1">
      <alignment vertical="center"/>
    </xf>
    <xf numFmtId="0" fontId="0" fillId="3" borderId="10" xfId="0" applyFill="1" applyBorder="1"/>
    <xf numFmtId="0" fontId="0" fillId="3" borderId="11" xfId="0" applyFill="1" applyBorder="1"/>
    <xf numFmtId="164" fontId="0" fillId="3" borderId="0" xfId="0" applyNumberFormat="1" applyFill="1"/>
    <xf numFmtId="2" fontId="0" fillId="3" borderId="0" xfId="0" applyNumberFormat="1" applyFill="1"/>
    <xf numFmtId="0" fontId="0" fillId="9" borderId="2" xfId="0" applyFill="1" applyBorder="1"/>
    <xf numFmtId="164" fontId="0" fillId="9" borderId="2" xfId="0" applyNumberFormat="1" applyFill="1" applyBorder="1"/>
    <xf numFmtId="164" fontId="0" fillId="9" borderId="0" xfId="0" applyNumberFormat="1" applyFill="1"/>
    <xf numFmtId="0" fontId="0" fillId="9" borderId="0" xfId="0" applyFill="1"/>
    <xf numFmtId="2" fontId="0" fillId="9" borderId="0" xfId="0" applyNumberFormat="1" applyFill="1"/>
    <xf numFmtId="165" fontId="0" fillId="9" borderId="2" xfId="0" applyNumberFormat="1" applyFill="1" applyBorder="1"/>
    <xf numFmtId="2" fontId="0" fillId="9" borderId="2" xfId="0" applyNumberFormat="1" applyFill="1" applyBorder="1"/>
    <xf numFmtId="164" fontId="0" fillId="9" borderId="0" xfId="0" applyNumberFormat="1" applyFill="1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zoomScale="70" zoomScaleNormal="70" workbookViewId="0">
      <selection activeCell="C1" sqref="C1"/>
    </sheetView>
  </sheetViews>
  <sheetFormatPr defaultRowHeight="14.4"/>
  <cols>
    <col min="1" max="1" width="15.5546875" customWidth="1"/>
    <col min="8" max="8" width="8.88671875" style="54"/>
    <col min="11" max="11" width="10.5546875" customWidth="1"/>
    <col min="12" max="12" width="11.6640625" style="6" customWidth="1"/>
    <col min="13" max="13" width="12.21875" customWidth="1"/>
    <col min="14" max="14" width="12.21875" style="6" customWidth="1"/>
    <col min="15" max="15" width="12.88671875" customWidth="1"/>
  </cols>
  <sheetData>
    <row r="1" spans="1:16" s="7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1" t="s">
        <v>7</v>
      </c>
      <c r="I1" s="7" t="s">
        <v>8</v>
      </c>
      <c r="J1" s="7" t="s">
        <v>9</v>
      </c>
      <c r="K1" s="7" t="s">
        <v>10</v>
      </c>
      <c r="L1" s="9" t="s">
        <v>29</v>
      </c>
      <c r="M1" s="8" t="s">
        <v>30</v>
      </c>
      <c r="N1" s="9" t="s">
        <v>31</v>
      </c>
      <c r="O1" s="8" t="s">
        <v>32</v>
      </c>
    </row>
    <row r="2" spans="1:16" s="7" customFormat="1">
      <c r="A2" s="7" t="s">
        <v>21</v>
      </c>
      <c r="B2" s="8">
        <v>3.1</v>
      </c>
      <c r="C2" s="8">
        <v>2.9</v>
      </c>
      <c r="D2" s="8">
        <v>3.22</v>
      </c>
      <c r="E2" s="8">
        <v>2.7</v>
      </c>
      <c r="F2" s="8">
        <v>3.52</v>
      </c>
      <c r="G2" s="8">
        <v>3.23</v>
      </c>
      <c r="H2" s="52">
        <v>3.54</v>
      </c>
      <c r="I2" s="8">
        <v>3.19</v>
      </c>
      <c r="J2" s="8">
        <v>2</v>
      </c>
      <c r="K2" s="8">
        <v>3.67</v>
      </c>
      <c r="L2" s="9">
        <f>AVERAGE(B2:G2)</f>
        <v>3.1116666666666668</v>
      </c>
      <c r="M2" s="8">
        <f>_xlfn.STDEV.S(B2:G2)</f>
        <v>0.28526595777741631</v>
      </c>
      <c r="N2" s="9">
        <f>AVERAGE(B2:K2)</f>
        <v>3.1070000000000002</v>
      </c>
      <c r="O2" s="8">
        <f>_xlfn.STDEV.S(B2:K2)</f>
        <v>0.48805851197485667</v>
      </c>
    </row>
    <row r="3" spans="1:16" s="15" customFormat="1">
      <c r="A3" s="11" t="s">
        <v>11</v>
      </c>
      <c r="B3" s="12"/>
      <c r="C3" s="12"/>
      <c r="D3" s="12"/>
      <c r="E3" s="12"/>
      <c r="F3" s="12"/>
      <c r="G3" s="12"/>
      <c r="H3" s="52"/>
      <c r="I3" s="12"/>
      <c r="J3" s="12"/>
      <c r="K3" s="12"/>
      <c r="L3" s="13"/>
      <c r="M3" s="12"/>
      <c r="N3" s="14"/>
    </row>
    <row r="4" spans="1:16" s="7" customFormat="1">
      <c r="A4" s="7" t="s">
        <v>20</v>
      </c>
      <c r="B4" s="8"/>
      <c r="C4" s="8"/>
      <c r="D4" s="8"/>
      <c r="E4" s="8"/>
      <c r="F4" s="8"/>
      <c r="G4" s="8"/>
      <c r="H4" s="52"/>
      <c r="I4" s="8"/>
      <c r="J4" s="8"/>
      <c r="K4" s="8"/>
      <c r="L4" s="9"/>
      <c r="M4" s="8"/>
      <c r="N4" s="10"/>
    </row>
    <row r="5" spans="1:16">
      <c r="A5" t="s">
        <v>14</v>
      </c>
      <c r="B5" s="4">
        <v>240.6256655</v>
      </c>
      <c r="C5" s="4">
        <v>327.35221254824501</v>
      </c>
      <c r="D5" s="4">
        <v>369.81613355987201</v>
      </c>
      <c r="E5" s="4">
        <v>294.56522089999999</v>
      </c>
      <c r="F5" s="4">
        <v>130.8227382</v>
      </c>
      <c r="G5">
        <v>235.702832389203</v>
      </c>
      <c r="H5" s="55" t="s">
        <v>12</v>
      </c>
      <c r="I5" s="27" t="s">
        <v>12</v>
      </c>
      <c r="J5" s="27" t="s">
        <v>12</v>
      </c>
      <c r="K5" s="27" t="s">
        <v>12</v>
      </c>
      <c r="L5" s="5">
        <f t="shared" ref="L5:L51" si="0">AVERAGE(B5:K5)</f>
        <v>266.48080051621997</v>
      </c>
      <c r="M5" s="3">
        <f t="shared" ref="M5:M51" si="1">_xlfn.STDEV.S(B5:K5)</f>
        <v>83.894142496879965</v>
      </c>
      <c r="N5" s="27" t="s">
        <v>12</v>
      </c>
      <c r="O5" s="27" t="s">
        <v>12</v>
      </c>
    </row>
    <row r="6" spans="1:16">
      <c r="A6" t="s">
        <v>15</v>
      </c>
      <c r="B6" s="4">
        <v>76.982280489999994</v>
      </c>
      <c r="C6" s="4">
        <v>63.586123328246998</v>
      </c>
      <c r="D6" s="4">
        <v>66.547626582278397</v>
      </c>
      <c r="E6" s="4">
        <v>72.154365690000006</v>
      </c>
      <c r="F6" s="4">
        <v>86.393363030000003</v>
      </c>
      <c r="G6">
        <v>63.296301232922303</v>
      </c>
      <c r="H6" s="55" t="s">
        <v>12</v>
      </c>
      <c r="I6" s="27" t="s">
        <v>12</v>
      </c>
      <c r="J6" s="27" t="s">
        <v>12</v>
      </c>
      <c r="K6" s="27" t="s">
        <v>12</v>
      </c>
      <c r="L6" s="5">
        <f t="shared" si="0"/>
        <v>71.493343392241286</v>
      </c>
      <c r="M6" s="3">
        <f t="shared" si="1"/>
        <v>9.0194424463301868</v>
      </c>
      <c r="N6" s="27" t="s">
        <v>12</v>
      </c>
      <c r="O6" s="27" t="s">
        <v>12</v>
      </c>
    </row>
    <row r="7" spans="1:16">
      <c r="A7" t="s">
        <v>16</v>
      </c>
      <c r="B7" s="4">
        <v>74.698212159999997</v>
      </c>
      <c r="C7" s="4">
        <v>62.343505968943496</v>
      </c>
      <c r="D7" s="4">
        <v>79.313658860899693</v>
      </c>
      <c r="E7" s="4">
        <v>72.014159000000006</v>
      </c>
      <c r="F7" s="4">
        <v>84.546921409999996</v>
      </c>
      <c r="G7">
        <v>62.840186604465103</v>
      </c>
      <c r="H7" s="55" t="s">
        <v>12</v>
      </c>
      <c r="I7" s="27" t="s">
        <v>12</v>
      </c>
      <c r="J7" s="27" t="s">
        <v>12</v>
      </c>
      <c r="K7" s="27" t="s">
        <v>12</v>
      </c>
      <c r="L7" s="5">
        <f t="shared" si="0"/>
        <v>72.626107334051383</v>
      </c>
      <c r="M7" s="3">
        <f t="shared" si="1"/>
        <v>8.8655895256922808</v>
      </c>
      <c r="N7" s="27" t="s">
        <v>12</v>
      </c>
      <c r="O7" s="27" t="s">
        <v>12</v>
      </c>
    </row>
    <row r="8" spans="1:16">
      <c r="A8" t="s">
        <v>17</v>
      </c>
      <c r="B8" s="4">
        <v>66.859276919999999</v>
      </c>
      <c r="C8" s="4">
        <v>55.5321784399964</v>
      </c>
      <c r="D8" s="4">
        <v>69.034276427568798</v>
      </c>
      <c r="E8" s="4">
        <v>62.110668080000003</v>
      </c>
      <c r="F8" s="4">
        <v>72.399760110000003</v>
      </c>
      <c r="G8">
        <v>55.738753748750398</v>
      </c>
      <c r="H8" s="55" t="s">
        <v>12</v>
      </c>
      <c r="I8" s="27" t="s">
        <v>12</v>
      </c>
      <c r="J8" s="27" t="s">
        <v>12</v>
      </c>
      <c r="K8" s="27" t="s">
        <v>12</v>
      </c>
      <c r="L8" s="5">
        <f t="shared" si="0"/>
        <v>63.612485621052606</v>
      </c>
      <c r="M8" s="3">
        <f t="shared" si="1"/>
        <v>7.024188720363318</v>
      </c>
      <c r="N8" s="27" t="s">
        <v>12</v>
      </c>
      <c r="O8" s="27" t="s">
        <v>12</v>
      </c>
    </row>
    <row r="9" spans="1:16">
      <c r="A9" t="s">
        <v>18</v>
      </c>
      <c r="B9" s="4">
        <v>58.149384189999999</v>
      </c>
      <c r="C9" t="s">
        <v>13</v>
      </c>
      <c r="D9" s="4">
        <v>61.752530102681497</v>
      </c>
      <c r="E9" s="4">
        <v>55.25225812</v>
      </c>
      <c r="F9" s="4">
        <v>63.000428380000002</v>
      </c>
      <c r="G9">
        <v>48.357214261912603</v>
      </c>
      <c r="H9" s="55" t="s">
        <v>12</v>
      </c>
      <c r="I9" s="27" t="s">
        <v>12</v>
      </c>
      <c r="J9" s="27" t="s">
        <v>12</v>
      </c>
      <c r="K9" s="27" t="s">
        <v>12</v>
      </c>
      <c r="L9" s="5">
        <f t="shared" si="0"/>
        <v>57.302363010918818</v>
      </c>
      <c r="M9" s="3">
        <f t="shared" si="1"/>
        <v>5.856790869972194</v>
      </c>
      <c r="N9" s="27" t="s">
        <v>12</v>
      </c>
      <c r="O9" s="27" t="s">
        <v>12</v>
      </c>
    </row>
    <row r="10" spans="1:16" s="7" customFormat="1">
      <c r="A10" s="7" t="s">
        <v>22</v>
      </c>
      <c r="B10" s="8"/>
      <c r="C10" s="8"/>
      <c r="D10" s="8"/>
      <c r="E10" s="8"/>
      <c r="F10" s="8"/>
      <c r="G10" s="8"/>
      <c r="H10" s="52"/>
      <c r="I10" s="8"/>
      <c r="J10" s="8"/>
      <c r="K10" s="8"/>
      <c r="L10" s="9"/>
      <c r="M10" s="8"/>
      <c r="N10" s="10"/>
    </row>
    <row r="11" spans="1:16">
      <c r="A11" t="s">
        <v>14</v>
      </c>
      <c r="B11" s="4">
        <v>67.996102883865902</v>
      </c>
      <c r="C11" s="4">
        <v>58.386168720000001</v>
      </c>
      <c r="D11" s="4">
        <v>51.263769289999999</v>
      </c>
      <c r="E11" s="4">
        <v>47.453709480000001</v>
      </c>
      <c r="F11" s="4">
        <v>38.45528341</v>
      </c>
      <c r="G11" s="4">
        <v>25.657330439999999</v>
      </c>
      <c r="H11" s="55" t="s">
        <v>12</v>
      </c>
      <c r="I11" s="27" t="s">
        <v>12</v>
      </c>
      <c r="J11" s="27" t="s">
        <v>12</v>
      </c>
      <c r="K11" s="27" t="s">
        <v>12</v>
      </c>
      <c r="L11" s="5">
        <f t="shared" si="0"/>
        <v>48.202060703977651</v>
      </c>
      <c r="M11" s="3">
        <f t="shared" si="1"/>
        <v>14.891062965519057</v>
      </c>
      <c r="N11" s="27" t="s">
        <v>12</v>
      </c>
      <c r="O11" s="27" t="s">
        <v>12</v>
      </c>
    </row>
    <row r="12" spans="1:16">
      <c r="A12" t="s">
        <v>15</v>
      </c>
      <c r="B12" s="4">
        <v>87.563782800727395</v>
      </c>
      <c r="C12" s="4">
        <v>65.02700566</v>
      </c>
      <c r="D12" s="4">
        <v>75.981694099999999</v>
      </c>
      <c r="E12" s="4">
        <v>73.569124059999993</v>
      </c>
      <c r="F12" s="4">
        <v>86.048604990000001</v>
      </c>
      <c r="G12" s="4">
        <v>57.061364959999999</v>
      </c>
      <c r="H12" s="55" t="s">
        <v>12</v>
      </c>
      <c r="I12" s="27" t="s">
        <v>12</v>
      </c>
      <c r="J12" s="27" t="s">
        <v>12</v>
      </c>
      <c r="K12" s="27" t="s">
        <v>12</v>
      </c>
      <c r="L12" s="5">
        <f t="shared" si="0"/>
        <v>74.208596095121223</v>
      </c>
      <c r="M12" s="3">
        <f t="shared" si="1"/>
        <v>11.835782712694566</v>
      </c>
      <c r="N12" s="27" t="s">
        <v>12</v>
      </c>
      <c r="O12" s="27" t="s">
        <v>12</v>
      </c>
    </row>
    <row r="13" spans="1:16">
      <c r="A13" t="s">
        <v>16</v>
      </c>
      <c r="B13" s="4">
        <v>79.117563003377498</v>
      </c>
      <c r="C13" s="4">
        <v>63.670944589999998</v>
      </c>
      <c r="D13" s="4">
        <v>72.865283480000002</v>
      </c>
      <c r="E13" s="4">
        <v>73.552836659999997</v>
      </c>
      <c r="F13" s="4">
        <v>82.52405195</v>
      </c>
      <c r="G13" s="4">
        <v>52.541695349999998</v>
      </c>
      <c r="H13" s="55" t="s">
        <v>12</v>
      </c>
      <c r="I13" s="27" t="s">
        <v>12</v>
      </c>
      <c r="J13" s="27" t="s">
        <v>12</v>
      </c>
      <c r="K13" s="27" t="s">
        <v>12</v>
      </c>
      <c r="L13" s="5">
        <f t="shared" si="0"/>
        <v>70.712062505562912</v>
      </c>
      <c r="M13" s="3">
        <f t="shared" si="1"/>
        <v>10.978355757437948</v>
      </c>
      <c r="N13" s="27" t="s">
        <v>12</v>
      </c>
      <c r="O13" s="27" t="s">
        <v>12</v>
      </c>
    </row>
    <row r="14" spans="1:16">
      <c r="A14" t="s">
        <v>17</v>
      </c>
      <c r="B14" s="4">
        <v>72.459080280592303</v>
      </c>
      <c r="C14" s="4">
        <v>57.911927499999997</v>
      </c>
      <c r="D14" s="4">
        <v>67.257007459999997</v>
      </c>
      <c r="E14" s="4">
        <v>67.50280549</v>
      </c>
      <c r="F14" s="4">
        <v>72.080133090000004</v>
      </c>
      <c r="G14" s="4">
        <v>41.872981420000002</v>
      </c>
      <c r="H14" s="55" t="s">
        <v>12</v>
      </c>
      <c r="I14" s="27" t="s">
        <v>12</v>
      </c>
      <c r="J14" s="27" t="s">
        <v>12</v>
      </c>
      <c r="K14" s="27" t="s">
        <v>12</v>
      </c>
      <c r="L14" s="5">
        <f t="shared" si="0"/>
        <v>63.180655873432045</v>
      </c>
      <c r="M14" s="3">
        <f t="shared" si="1"/>
        <v>11.68215701879892</v>
      </c>
      <c r="N14" s="27" t="s">
        <v>12</v>
      </c>
      <c r="O14" s="27" t="s">
        <v>12</v>
      </c>
    </row>
    <row r="15" spans="1:16">
      <c r="A15" t="s">
        <v>18</v>
      </c>
      <c r="B15" s="4">
        <v>57.425305274097099</v>
      </c>
      <c r="C15" t="s">
        <v>13</v>
      </c>
      <c r="D15" s="4">
        <v>56.128012480000002</v>
      </c>
      <c r="E15" s="4">
        <v>57.123986909999999</v>
      </c>
      <c r="F15" s="4">
        <v>56.360398459999999</v>
      </c>
      <c r="G15" s="4">
        <v>38.692963409999997</v>
      </c>
      <c r="H15" s="55" t="s">
        <v>12</v>
      </c>
      <c r="I15" s="27" t="s">
        <v>12</v>
      </c>
      <c r="J15" s="27" t="s">
        <v>12</v>
      </c>
      <c r="K15" s="27" t="s">
        <v>12</v>
      </c>
      <c r="L15" s="5">
        <f t="shared" si="0"/>
        <v>53.146133306819422</v>
      </c>
      <c r="M15" s="3">
        <f t="shared" si="1"/>
        <v>8.0970960220099713</v>
      </c>
      <c r="N15" s="27" t="s">
        <v>12</v>
      </c>
      <c r="O15" s="27" t="s">
        <v>12</v>
      </c>
    </row>
    <row r="16" spans="1:16" s="7" customFormat="1">
      <c r="A16" s="7" t="s">
        <v>23</v>
      </c>
      <c r="B16" s="8"/>
      <c r="C16" s="8"/>
      <c r="D16" s="8"/>
      <c r="E16" s="8"/>
      <c r="F16" s="8"/>
      <c r="G16" s="8"/>
      <c r="H16" s="52"/>
      <c r="I16" s="8"/>
      <c r="J16" s="8"/>
      <c r="K16" s="8"/>
      <c r="L16" s="9"/>
      <c r="M16" s="8"/>
      <c r="N16" s="10"/>
      <c r="P16" s="22"/>
    </row>
    <row r="17" spans="1:16">
      <c r="A17" t="s">
        <v>14</v>
      </c>
      <c r="B17" s="31">
        <v>-12.786960000000001</v>
      </c>
      <c r="C17" s="4">
        <v>163.1703</v>
      </c>
      <c r="D17" s="4">
        <v>89.864739999999998</v>
      </c>
      <c r="E17" s="4">
        <v>77.363240000000005</v>
      </c>
      <c r="F17" s="4">
        <v>91.217259999999996</v>
      </c>
      <c r="G17" s="4">
        <v>62.623170000000002</v>
      </c>
      <c r="H17" s="55" t="s">
        <v>12</v>
      </c>
      <c r="I17" s="27" t="s">
        <v>12</v>
      </c>
      <c r="J17" s="27" t="s">
        <v>12</v>
      </c>
      <c r="K17" s="27" t="s">
        <v>12</v>
      </c>
      <c r="L17" s="5">
        <f t="shared" si="0"/>
        <v>78.575291666666672</v>
      </c>
      <c r="M17" s="3">
        <f t="shared" si="1"/>
        <v>56.650837110219065</v>
      </c>
      <c r="N17" s="27" t="s">
        <v>12</v>
      </c>
      <c r="O17" s="27" t="s">
        <v>12</v>
      </c>
      <c r="P17" s="22"/>
    </row>
    <row r="18" spans="1:16">
      <c r="A18" t="s">
        <v>15</v>
      </c>
      <c r="B18" s="4">
        <v>139.30289999999999</v>
      </c>
      <c r="C18" s="4">
        <v>100.9174</v>
      </c>
      <c r="D18" s="4">
        <v>10.89058</v>
      </c>
      <c r="E18" s="4">
        <v>116.17059999999999</v>
      </c>
      <c r="F18" s="4">
        <v>112.1982</v>
      </c>
      <c r="G18" s="4">
        <v>94.109189999999998</v>
      </c>
      <c r="H18" s="55" t="s">
        <v>12</v>
      </c>
      <c r="I18" s="27" t="s">
        <v>12</v>
      </c>
      <c r="J18" s="27" t="s">
        <v>12</v>
      </c>
      <c r="K18" s="27" t="s">
        <v>12</v>
      </c>
      <c r="L18" s="5">
        <f t="shared" si="0"/>
        <v>95.598144999999988</v>
      </c>
      <c r="M18" s="3">
        <f t="shared" si="1"/>
        <v>44.305251086787365</v>
      </c>
      <c r="N18" s="27" t="s">
        <v>12</v>
      </c>
      <c r="O18" s="27" t="s">
        <v>12</v>
      </c>
    </row>
    <row r="19" spans="1:16">
      <c r="A19" t="s">
        <v>16</v>
      </c>
      <c r="B19" s="4">
        <v>108.88549999999999</v>
      </c>
      <c r="C19" s="4">
        <v>93.581789999999998</v>
      </c>
      <c r="D19" s="4">
        <v>135.5866</v>
      </c>
      <c r="E19" s="4">
        <v>112.51909999999999</v>
      </c>
      <c r="F19" s="4">
        <v>105.1101</v>
      </c>
      <c r="G19" s="4">
        <v>82.150469999999999</v>
      </c>
      <c r="H19" s="55" t="s">
        <v>12</v>
      </c>
      <c r="I19" s="27" t="s">
        <v>12</v>
      </c>
      <c r="J19" s="27" t="s">
        <v>12</v>
      </c>
      <c r="K19" s="27" t="s">
        <v>12</v>
      </c>
      <c r="L19" s="5">
        <f t="shared" si="0"/>
        <v>106.30559333333333</v>
      </c>
      <c r="M19" s="3">
        <f t="shared" si="1"/>
        <v>18.162793252926257</v>
      </c>
      <c r="N19" s="27" t="s">
        <v>12</v>
      </c>
      <c r="O19" s="27" t="s">
        <v>12</v>
      </c>
    </row>
    <row r="20" spans="1:16">
      <c r="A20" t="s">
        <v>17</v>
      </c>
      <c r="B20" s="4">
        <v>105.89279999999999</v>
      </c>
      <c r="C20" s="4">
        <v>79.536259999999999</v>
      </c>
      <c r="D20" s="4">
        <v>98.235560000000007</v>
      </c>
      <c r="E20" s="4">
        <v>96.522059999999996</v>
      </c>
      <c r="F20" s="4">
        <v>92.597149999999999</v>
      </c>
      <c r="G20" s="4">
        <v>86.22636</v>
      </c>
      <c r="H20" s="55" t="s">
        <v>12</v>
      </c>
      <c r="I20" s="27" t="s">
        <v>12</v>
      </c>
      <c r="J20" s="27" t="s">
        <v>12</v>
      </c>
      <c r="K20" s="27" t="s">
        <v>12</v>
      </c>
      <c r="L20" s="5">
        <f t="shared" si="0"/>
        <v>93.168364999999994</v>
      </c>
      <c r="M20" s="3">
        <f t="shared" si="1"/>
        <v>9.3079212299798701</v>
      </c>
      <c r="N20" s="27" t="s">
        <v>12</v>
      </c>
      <c r="O20" s="27" t="s">
        <v>12</v>
      </c>
    </row>
    <row r="21" spans="1:16">
      <c r="A21" t="s">
        <v>18</v>
      </c>
      <c r="B21" s="4">
        <v>81.7029</v>
      </c>
      <c r="C21" t="s">
        <v>13</v>
      </c>
      <c r="D21" s="4">
        <v>78.624619999999993</v>
      </c>
      <c r="E21" s="4">
        <v>70.755880000000005</v>
      </c>
      <c r="F21" s="4">
        <v>75.015540000000001</v>
      </c>
      <c r="G21" s="4">
        <v>80.548599999999993</v>
      </c>
      <c r="H21" s="55" t="s">
        <v>12</v>
      </c>
      <c r="I21" s="27" t="s">
        <v>12</v>
      </c>
      <c r="J21" s="27" t="s">
        <v>12</v>
      </c>
      <c r="K21" s="27" t="s">
        <v>12</v>
      </c>
      <c r="L21" s="5">
        <f t="shared" si="0"/>
        <v>77.32950799999999</v>
      </c>
      <c r="M21" s="3">
        <f t="shared" si="1"/>
        <v>4.4646796909207227</v>
      </c>
      <c r="N21" s="27" t="s">
        <v>12</v>
      </c>
      <c r="O21" s="27" t="s">
        <v>12</v>
      </c>
    </row>
    <row r="22" spans="1:16" s="7" customFormat="1">
      <c r="A22" s="7" t="s">
        <v>24</v>
      </c>
      <c r="B22" s="8"/>
      <c r="C22" s="8"/>
      <c r="D22" s="8"/>
      <c r="E22" s="8"/>
      <c r="F22" s="8"/>
      <c r="G22" s="8"/>
      <c r="H22" s="52"/>
      <c r="I22" s="8"/>
      <c r="J22" s="8"/>
      <c r="K22" s="8"/>
      <c r="L22" s="9"/>
      <c r="M22" s="8"/>
      <c r="N22" s="10"/>
    </row>
    <row r="23" spans="1:16">
      <c r="A23" t="s">
        <v>14</v>
      </c>
      <c r="B23" s="4">
        <v>58.304819999999999</v>
      </c>
      <c r="C23" s="4">
        <v>79.241380000000007</v>
      </c>
      <c r="D23" s="4">
        <v>76.838300000000004</v>
      </c>
      <c r="E23" s="4">
        <v>57.310699999999997</v>
      </c>
      <c r="F23" s="4">
        <v>65.383120000000005</v>
      </c>
      <c r="G23" s="4">
        <v>50.19744</v>
      </c>
      <c r="H23" s="55" t="s">
        <v>12</v>
      </c>
      <c r="I23" s="27" t="s">
        <v>12</v>
      </c>
      <c r="J23" s="27" t="s">
        <v>12</v>
      </c>
      <c r="K23" s="27" t="s">
        <v>12</v>
      </c>
      <c r="L23" s="5">
        <f t="shared" si="0"/>
        <v>64.545959999999994</v>
      </c>
      <c r="M23" s="3">
        <f t="shared" si="1"/>
        <v>11.532030787985258</v>
      </c>
      <c r="N23" s="27" t="s">
        <v>12</v>
      </c>
      <c r="O23" s="27" t="s">
        <v>12</v>
      </c>
    </row>
    <row r="24" spans="1:16">
      <c r="A24" t="s">
        <v>15</v>
      </c>
      <c r="B24" s="4">
        <v>90.633769999999998</v>
      </c>
      <c r="C24" s="4">
        <v>136.9034</v>
      </c>
      <c r="D24" s="4">
        <v>22.276599999999998</v>
      </c>
      <c r="E24" s="4">
        <v>125.0026</v>
      </c>
      <c r="F24" s="4">
        <v>122.1336</v>
      </c>
      <c r="G24" s="4">
        <v>82.633330000000001</v>
      </c>
      <c r="H24" s="55" t="s">
        <v>12</v>
      </c>
      <c r="I24" s="27" t="s">
        <v>12</v>
      </c>
      <c r="J24" s="27" t="s">
        <v>12</v>
      </c>
      <c r="K24" s="27" t="s">
        <v>12</v>
      </c>
      <c r="L24" s="5">
        <f t="shared" si="0"/>
        <v>96.597216666666668</v>
      </c>
      <c r="M24" s="3">
        <f t="shared" si="1"/>
        <v>42.042045572641058</v>
      </c>
      <c r="N24" s="27" t="s">
        <v>12</v>
      </c>
      <c r="O24" s="27" t="s">
        <v>12</v>
      </c>
    </row>
    <row r="25" spans="1:16">
      <c r="A25" t="s">
        <v>16</v>
      </c>
      <c r="B25" s="4">
        <v>141.0899</v>
      </c>
      <c r="C25" s="4">
        <v>150.30340000000001</v>
      </c>
      <c r="D25" s="4">
        <v>170.74039999999999</v>
      </c>
      <c r="E25" s="4">
        <v>129.953</v>
      </c>
      <c r="F25" s="4">
        <v>141.17609999999999</v>
      </c>
      <c r="G25" s="4">
        <v>112.7667</v>
      </c>
      <c r="H25" s="55" t="s">
        <v>12</v>
      </c>
      <c r="I25" s="27" t="s">
        <v>12</v>
      </c>
      <c r="J25" s="27" t="s">
        <v>12</v>
      </c>
      <c r="K25" s="27" t="s">
        <v>12</v>
      </c>
      <c r="L25" s="5">
        <f t="shared" si="0"/>
        <v>141.00491666666667</v>
      </c>
      <c r="M25" s="3">
        <f t="shared" si="1"/>
        <v>19.443451492923469</v>
      </c>
      <c r="N25" s="27" t="s">
        <v>12</v>
      </c>
      <c r="O25" s="27" t="s">
        <v>12</v>
      </c>
    </row>
    <row r="26" spans="1:16">
      <c r="A26" t="s">
        <v>17</v>
      </c>
      <c r="B26" s="4">
        <v>123.4539</v>
      </c>
      <c r="C26" s="4">
        <v>103.8207</v>
      </c>
      <c r="D26" s="4">
        <v>118.74890000000001</v>
      </c>
      <c r="E26" s="4">
        <v>114.14100000000001</v>
      </c>
      <c r="F26" s="4">
        <v>111.63160000000001</v>
      </c>
      <c r="G26" s="4">
        <v>104.2795</v>
      </c>
      <c r="H26" s="55" t="s">
        <v>12</v>
      </c>
      <c r="I26" s="27" t="s">
        <v>12</v>
      </c>
      <c r="J26" s="27" t="s">
        <v>12</v>
      </c>
      <c r="K26" s="27" t="s">
        <v>12</v>
      </c>
      <c r="L26" s="5">
        <f t="shared" si="0"/>
        <v>112.67926666666666</v>
      </c>
      <c r="M26" s="3">
        <f t="shared" si="1"/>
        <v>7.812780881265434</v>
      </c>
      <c r="N26" s="27" t="s">
        <v>12</v>
      </c>
      <c r="O26" s="27" t="s">
        <v>12</v>
      </c>
    </row>
    <row r="27" spans="1:16">
      <c r="A27" t="s">
        <v>18</v>
      </c>
      <c r="B27" s="4">
        <v>110.693</v>
      </c>
      <c r="C27" t="s">
        <v>13</v>
      </c>
      <c r="D27" s="4">
        <v>98.574470000000005</v>
      </c>
      <c r="E27" s="4">
        <v>85.433419999999998</v>
      </c>
      <c r="F27" s="4">
        <v>82.714569999999995</v>
      </c>
      <c r="G27" s="4">
        <v>97.389740000000003</v>
      </c>
      <c r="H27" s="55" t="s">
        <v>12</v>
      </c>
      <c r="I27" s="27" t="s">
        <v>12</v>
      </c>
      <c r="J27" s="27" t="s">
        <v>12</v>
      </c>
      <c r="K27" s="27" t="s">
        <v>12</v>
      </c>
      <c r="L27" s="5">
        <f t="shared" si="0"/>
        <v>94.961039999999997</v>
      </c>
      <c r="M27" s="3">
        <f t="shared" si="1"/>
        <v>11.260568322933308</v>
      </c>
      <c r="N27" s="27" t="s">
        <v>12</v>
      </c>
      <c r="O27" s="27" t="s">
        <v>12</v>
      </c>
    </row>
    <row r="28" spans="1:16" s="7" customFormat="1">
      <c r="A28" s="7" t="s">
        <v>25</v>
      </c>
      <c r="B28" s="8"/>
      <c r="C28" s="8"/>
      <c r="D28" s="8"/>
      <c r="E28" s="8"/>
      <c r="F28" s="8"/>
      <c r="G28" s="8"/>
      <c r="H28" s="52"/>
      <c r="I28" s="8"/>
      <c r="J28" s="8"/>
      <c r="K28" s="8"/>
      <c r="L28" s="9"/>
      <c r="M28" s="8"/>
      <c r="N28" s="10"/>
    </row>
    <row r="29" spans="1:16">
      <c r="A29" t="s">
        <v>14</v>
      </c>
      <c r="B29" s="3">
        <v>55.347149999999999</v>
      </c>
      <c r="C29" s="3">
        <v>64.266670000000005</v>
      </c>
      <c r="D29" s="3">
        <v>67.09</v>
      </c>
      <c r="E29" s="3">
        <v>61.009390000000003</v>
      </c>
      <c r="F29" s="3">
        <v>59.286409999999997</v>
      </c>
      <c r="G29" s="3">
        <v>49.353189999999998</v>
      </c>
      <c r="H29" s="55" t="s">
        <v>12</v>
      </c>
      <c r="I29" s="27" t="s">
        <v>12</v>
      </c>
      <c r="J29" s="27" t="s">
        <v>12</v>
      </c>
      <c r="K29" s="27" t="s">
        <v>12</v>
      </c>
      <c r="L29" s="5">
        <f t="shared" si="0"/>
        <v>59.392134999999996</v>
      </c>
      <c r="M29" s="3">
        <f t="shared" si="1"/>
        <v>6.3684727980631299</v>
      </c>
      <c r="N29" s="27" t="s">
        <v>12</v>
      </c>
      <c r="O29" s="27" t="s">
        <v>12</v>
      </c>
    </row>
    <row r="30" spans="1:16">
      <c r="A30" t="s">
        <v>15</v>
      </c>
      <c r="B30" s="3">
        <v>63.554400000000001</v>
      </c>
      <c r="C30" s="3">
        <v>112.9444</v>
      </c>
      <c r="D30" s="3">
        <v>-19.43</v>
      </c>
      <c r="E30" s="3">
        <v>113.1972</v>
      </c>
      <c r="F30" s="3">
        <v>87.492679999999993</v>
      </c>
      <c r="G30" s="3">
        <v>62.825530000000001</v>
      </c>
      <c r="H30" s="55" t="s">
        <v>12</v>
      </c>
      <c r="I30" s="27" t="s">
        <v>12</v>
      </c>
      <c r="J30" s="27" t="s">
        <v>12</v>
      </c>
      <c r="K30" s="27" t="s">
        <v>12</v>
      </c>
      <c r="L30" s="5">
        <f t="shared" si="0"/>
        <v>70.097368333333335</v>
      </c>
      <c r="M30" s="3">
        <f t="shared" si="1"/>
        <v>49.207520214636446</v>
      </c>
      <c r="N30" s="27" t="s">
        <v>12</v>
      </c>
      <c r="O30" s="27" t="s">
        <v>12</v>
      </c>
    </row>
    <row r="31" spans="1:16">
      <c r="A31" t="s">
        <v>16</v>
      </c>
      <c r="B31" s="3">
        <v>86.80829</v>
      </c>
      <c r="C31" s="3">
        <v>229.3</v>
      </c>
      <c r="D31" s="3">
        <v>247.875</v>
      </c>
      <c r="E31" s="3">
        <v>196.91550000000001</v>
      </c>
      <c r="F31" s="3">
        <v>171.26830000000001</v>
      </c>
      <c r="G31" s="3">
        <v>104.89790000000001</v>
      </c>
      <c r="H31" s="55" t="s">
        <v>12</v>
      </c>
      <c r="I31" s="27" t="s">
        <v>12</v>
      </c>
      <c r="J31" s="27" t="s">
        <v>12</v>
      </c>
      <c r="K31" s="27" t="s">
        <v>12</v>
      </c>
      <c r="L31" s="5">
        <f t="shared" si="0"/>
        <v>172.84416499999998</v>
      </c>
      <c r="M31" s="3">
        <f t="shared" si="1"/>
        <v>65.448707764158016</v>
      </c>
      <c r="N31" s="27" t="s">
        <v>12</v>
      </c>
      <c r="O31" s="27" t="s">
        <v>12</v>
      </c>
    </row>
    <row r="32" spans="1:16">
      <c r="A32" t="s">
        <v>17</v>
      </c>
      <c r="B32" s="3">
        <v>216.86009999999999</v>
      </c>
      <c r="C32" s="3">
        <v>179.0556</v>
      </c>
      <c r="D32" s="3">
        <v>145.38499999999999</v>
      </c>
      <c r="E32" s="3">
        <v>161.446</v>
      </c>
      <c r="F32" s="3">
        <v>154.15119999999999</v>
      </c>
      <c r="G32" s="3">
        <v>190</v>
      </c>
      <c r="H32" s="55" t="s">
        <v>12</v>
      </c>
      <c r="I32" s="27" t="s">
        <v>12</v>
      </c>
      <c r="J32" s="27" t="s">
        <v>12</v>
      </c>
      <c r="K32" s="27" t="s">
        <v>12</v>
      </c>
      <c r="L32" s="5">
        <f t="shared" si="0"/>
        <v>174.48298333333332</v>
      </c>
      <c r="M32" s="3">
        <f t="shared" si="1"/>
        <v>26.410390487110714</v>
      </c>
      <c r="N32" s="27" t="s">
        <v>12</v>
      </c>
      <c r="O32" s="27" t="s">
        <v>12</v>
      </c>
    </row>
    <row r="33" spans="1:15">
      <c r="A33" t="s">
        <v>18</v>
      </c>
      <c r="B33" s="3">
        <v>179.8083</v>
      </c>
      <c r="C33" t="s">
        <v>13</v>
      </c>
      <c r="D33" s="3">
        <v>150.74</v>
      </c>
      <c r="E33" s="3">
        <v>141.8357</v>
      </c>
      <c r="F33" s="3">
        <v>136.89269999999999</v>
      </c>
      <c r="G33" s="3">
        <v>195.17449999999999</v>
      </c>
      <c r="H33" s="55" t="s">
        <v>12</v>
      </c>
      <c r="I33" s="27" t="s">
        <v>12</v>
      </c>
      <c r="J33" s="27" t="s">
        <v>12</v>
      </c>
      <c r="K33" s="27" t="s">
        <v>12</v>
      </c>
      <c r="L33" s="5">
        <f t="shared" si="0"/>
        <v>160.89024000000001</v>
      </c>
      <c r="M33" s="3">
        <f t="shared" si="1"/>
        <v>25.37364908045371</v>
      </c>
      <c r="N33" s="27" t="s">
        <v>12</v>
      </c>
      <c r="O33" s="27" t="s">
        <v>12</v>
      </c>
    </row>
    <row r="34" spans="1:15" s="7" customFormat="1">
      <c r="A34" s="7" t="s">
        <v>26</v>
      </c>
      <c r="B34" s="8"/>
      <c r="C34" s="8"/>
      <c r="D34" s="8"/>
      <c r="E34" s="8"/>
      <c r="F34" s="8"/>
      <c r="G34" s="8"/>
      <c r="H34" s="52"/>
      <c r="I34" s="8"/>
      <c r="J34" s="8"/>
      <c r="K34" s="8"/>
      <c r="L34" s="9"/>
      <c r="M34" s="8"/>
      <c r="N34" s="10"/>
    </row>
    <row r="35" spans="1:15">
      <c r="A35" t="s">
        <v>14</v>
      </c>
      <c r="B35" s="3">
        <v>65.293760000000006</v>
      </c>
      <c r="C35" s="3">
        <v>147.8724</v>
      </c>
      <c r="D35" s="3">
        <v>76.46284</v>
      </c>
      <c r="E35" s="3">
        <v>106.27630000000001</v>
      </c>
      <c r="F35" s="3">
        <v>71.522480000000002</v>
      </c>
      <c r="G35" s="3">
        <v>53.257559999999998</v>
      </c>
      <c r="H35" s="55" t="s">
        <v>12</v>
      </c>
      <c r="I35" s="27" t="s">
        <v>12</v>
      </c>
      <c r="J35" s="27" t="s">
        <v>12</v>
      </c>
      <c r="K35" s="27" t="s">
        <v>12</v>
      </c>
      <c r="L35" s="5">
        <f t="shared" si="0"/>
        <v>86.780889999999999</v>
      </c>
      <c r="M35" s="3">
        <f t="shared" si="1"/>
        <v>34.747763227593786</v>
      </c>
      <c r="N35" s="27" t="s">
        <v>12</v>
      </c>
      <c r="O35" s="27" t="s">
        <v>12</v>
      </c>
    </row>
    <row r="36" spans="1:15">
      <c r="A36" t="s">
        <v>15</v>
      </c>
      <c r="B36" s="3">
        <v>138.49019999999999</v>
      </c>
      <c r="C36" s="3">
        <v>109.16079999999999</v>
      </c>
      <c r="D36" s="3">
        <v>140.6566</v>
      </c>
      <c r="E36" s="3">
        <v>124.4135</v>
      </c>
      <c r="F36" s="3">
        <v>109.36839999999999</v>
      </c>
      <c r="G36" s="3">
        <v>89.771349999999998</v>
      </c>
      <c r="H36" s="55" t="s">
        <v>12</v>
      </c>
      <c r="I36" s="27" t="s">
        <v>12</v>
      </c>
      <c r="J36" s="27" t="s">
        <v>12</v>
      </c>
      <c r="K36" s="27" t="s">
        <v>12</v>
      </c>
      <c r="L36" s="5">
        <f t="shared" si="0"/>
        <v>118.64347499999998</v>
      </c>
      <c r="M36" s="3">
        <f t="shared" si="1"/>
        <v>19.602607466450774</v>
      </c>
      <c r="N36" s="27" t="s">
        <v>12</v>
      </c>
      <c r="O36" s="27" t="s">
        <v>12</v>
      </c>
    </row>
    <row r="37" spans="1:15">
      <c r="A37" t="s">
        <v>16</v>
      </c>
      <c r="B37" s="3">
        <v>101.5183</v>
      </c>
      <c r="C37" s="3">
        <v>100.96850000000001</v>
      </c>
      <c r="D37" s="3">
        <v>129.92570000000001</v>
      </c>
      <c r="E37" s="3">
        <v>124.8365</v>
      </c>
      <c r="F37" s="3">
        <v>104.0124</v>
      </c>
      <c r="G37" s="3">
        <v>89.846249999999998</v>
      </c>
      <c r="H37" s="55" t="s">
        <v>12</v>
      </c>
      <c r="I37" s="27" t="s">
        <v>12</v>
      </c>
      <c r="J37" s="27" t="s">
        <v>12</v>
      </c>
      <c r="K37" s="27" t="s">
        <v>12</v>
      </c>
      <c r="L37" s="5">
        <f t="shared" si="0"/>
        <v>108.51794166666666</v>
      </c>
      <c r="M37" s="3">
        <f t="shared" si="1"/>
        <v>15.488760384757096</v>
      </c>
      <c r="N37" s="27" t="s">
        <v>12</v>
      </c>
      <c r="O37" s="27" t="s">
        <v>12</v>
      </c>
    </row>
    <row r="38" spans="1:15">
      <c r="A38" t="s">
        <v>17</v>
      </c>
      <c r="B38" s="3">
        <v>98.040729999999996</v>
      </c>
      <c r="C38" s="3">
        <v>89.417829999999995</v>
      </c>
      <c r="D38" s="3">
        <v>82.407089999999997</v>
      </c>
      <c r="E38" s="3">
        <v>97.088350000000005</v>
      </c>
      <c r="F38" s="3">
        <v>94.794629999999998</v>
      </c>
      <c r="G38" s="3">
        <v>85.522999999999996</v>
      </c>
      <c r="H38" s="55" t="s">
        <v>12</v>
      </c>
      <c r="I38" s="27" t="s">
        <v>12</v>
      </c>
      <c r="J38" s="27" t="s">
        <v>12</v>
      </c>
      <c r="K38" s="27" t="s">
        <v>12</v>
      </c>
      <c r="L38" s="5">
        <f t="shared" si="0"/>
        <v>91.211938333333322</v>
      </c>
      <c r="M38" s="3">
        <f t="shared" si="1"/>
        <v>6.4359690416670512</v>
      </c>
      <c r="N38" s="27" t="s">
        <v>12</v>
      </c>
      <c r="O38" s="27" t="s">
        <v>12</v>
      </c>
    </row>
    <row r="39" spans="1:15">
      <c r="A39" t="s">
        <v>18</v>
      </c>
      <c r="B39" s="3">
        <v>78.943820000000002</v>
      </c>
      <c r="C39" s="3" t="s">
        <v>12</v>
      </c>
      <c r="D39" s="3">
        <v>77.445949999999996</v>
      </c>
      <c r="E39" s="3">
        <v>82.447370000000006</v>
      </c>
      <c r="F39" s="3">
        <v>71.150670000000005</v>
      </c>
      <c r="G39" s="3">
        <v>76.088040000000007</v>
      </c>
      <c r="H39" s="55" t="s">
        <v>12</v>
      </c>
      <c r="I39" s="27" t="s">
        <v>12</v>
      </c>
      <c r="J39" s="27" t="s">
        <v>12</v>
      </c>
      <c r="K39" s="27" t="s">
        <v>12</v>
      </c>
      <c r="L39" s="5">
        <f t="shared" si="0"/>
        <v>77.215170000000015</v>
      </c>
      <c r="M39" s="3">
        <f t="shared" si="1"/>
        <v>4.137208882743292</v>
      </c>
      <c r="N39" s="27" t="s">
        <v>12</v>
      </c>
      <c r="O39" s="27" t="s">
        <v>12</v>
      </c>
    </row>
    <row r="40" spans="1:15" s="7" customFormat="1">
      <c r="A40" s="7" t="s">
        <v>27</v>
      </c>
      <c r="B40" s="25"/>
      <c r="C40" s="25"/>
      <c r="D40" s="25"/>
      <c r="E40" s="25"/>
      <c r="F40" s="25"/>
      <c r="G40" s="25"/>
      <c r="H40" s="56"/>
      <c r="I40" s="25"/>
      <c r="J40" s="25"/>
      <c r="K40" s="25"/>
      <c r="L40" s="9"/>
      <c r="M40" s="8"/>
      <c r="N40" s="10"/>
    </row>
    <row r="41" spans="1:15">
      <c r="A41" t="s">
        <v>14</v>
      </c>
      <c r="B41" s="3">
        <v>59.985709999999997</v>
      </c>
      <c r="C41" s="3">
        <v>90.806970000000007</v>
      </c>
      <c r="D41" s="3">
        <v>57.236919999999998</v>
      </c>
      <c r="E41" s="3">
        <v>79</v>
      </c>
      <c r="F41" s="3">
        <v>58.032470000000004</v>
      </c>
      <c r="G41" s="3">
        <v>45.672249999999998</v>
      </c>
      <c r="H41" s="55" t="s">
        <v>12</v>
      </c>
      <c r="I41" s="27" t="s">
        <v>12</v>
      </c>
      <c r="J41" s="27" t="s">
        <v>12</v>
      </c>
      <c r="K41" s="27" t="s">
        <v>12</v>
      </c>
      <c r="L41" s="5">
        <f t="shared" si="0"/>
        <v>65.122386666666671</v>
      </c>
      <c r="M41" s="3">
        <f t="shared" si="1"/>
        <v>16.54948180009109</v>
      </c>
      <c r="N41" s="27" t="s">
        <v>12</v>
      </c>
      <c r="O41" s="27" t="s">
        <v>12</v>
      </c>
    </row>
    <row r="42" spans="1:15">
      <c r="A42" t="s">
        <v>15</v>
      </c>
      <c r="B42" s="3">
        <v>81.73348</v>
      </c>
      <c r="C42" s="3">
        <v>123.24930000000001</v>
      </c>
      <c r="D42" s="3">
        <v>153.1183</v>
      </c>
      <c r="E42" s="3">
        <v>133.52850000000001</v>
      </c>
      <c r="F42" s="3">
        <v>101.5667</v>
      </c>
      <c r="G42" s="3">
        <v>70.849159999999998</v>
      </c>
      <c r="H42" s="55" t="s">
        <v>12</v>
      </c>
      <c r="I42" s="27" t="s">
        <v>12</v>
      </c>
      <c r="J42" s="27" t="s">
        <v>12</v>
      </c>
      <c r="K42" s="27" t="s">
        <v>12</v>
      </c>
      <c r="L42" s="5">
        <f t="shared" si="0"/>
        <v>110.67424</v>
      </c>
      <c r="M42" s="3">
        <f t="shared" si="1"/>
        <v>31.586387684160417</v>
      </c>
      <c r="N42" s="27" t="s">
        <v>12</v>
      </c>
      <c r="O42" s="27" t="s">
        <v>12</v>
      </c>
    </row>
    <row r="43" spans="1:15">
      <c r="A43" t="s">
        <v>16</v>
      </c>
      <c r="B43" s="3">
        <v>132.8038</v>
      </c>
      <c r="C43" s="3">
        <v>130.35659999999999</v>
      </c>
      <c r="D43" s="3">
        <v>181.28620000000001</v>
      </c>
      <c r="E43" s="3">
        <v>146.85550000000001</v>
      </c>
      <c r="F43" s="3">
        <v>161.6361</v>
      </c>
      <c r="G43" s="3">
        <v>116.5121</v>
      </c>
      <c r="H43" s="55" t="s">
        <v>12</v>
      </c>
      <c r="I43" s="27" t="s">
        <v>12</v>
      </c>
      <c r="J43" s="27" t="s">
        <v>12</v>
      </c>
      <c r="K43" s="27" t="s">
        <v>12</v>
      </c>
      <c r="L43" s="5">
        <f t="shared" si="0"/>
        <v>144.90838333333335</v>
      </c>
      <c r="M43" s="3">
        <f t="shared" si="1"/>
        <v>23.543906033741774</v>
      </c>
      <c r="N43" s="27" t="s">
        <v>12</v>
      </c>
      <c r="O43" s="27" t="s">
        <v>12</v>
      </c>
    </row>
    <row r="44" spans="1:15">
      <c r="A44" t="s">
        <v>17</v>
      </c>
      <c r="B44" s="3">
        <v>119.37949999999999</v>
      </c>
      <c r="C44" s="3">
        <v>101.6327</v>
      </c>
      <c r="D44" s="3">
        <v>121.64919999999999</v>
      </c>
      <c r="E44" s="3">
        <v>113.3498</v>
      </c>
      <c r="F44" s="3">
        <v>118.0806</v>
      </c>
      <c r="G44" s="3">
        <v>102.34820000000001</v>
      </c>
      <c r="H44" s="55" t="s">
        <v>12</v>
      </c>
      <c r="I44" s="27" t="s">
        <v>12</v>
      </c>
      <c r="J44" s="27" t="s">
        <v>12</v>
      </c>
      <c r="K44" s="27" t="s">
        <v>12</v>
      </c>
      <c r="L44" s="5">
        <f t="shared" si="0"/>
        <v>112.74000000000001</v>
      </c>
      <c r="M44" s="3">
        <f t="shared" si="1"/>
        <v>8.760277276661963</v>
      </c>
      <c r="N44" s="27" t="s">
        <v>12</v>
      </c>
      <c r="O44" s="27" t="s">
        <v>12</v>
      </c>
    </row>
    <row r="45" spans="1:15">
      <c r="A45" t="s">
        <v>18</v>
      </c>
      <c r="B45" s="3">
        <v>101.6588</v>
      </c>
      <c r="C45" s="3" t="s">
        <v>12</v>
      </c>
      <c r="D45" s="3">
        <v>105.96</v>
      </c>
      <c r="E45" s="3">
        <v>96.52852</v>
      </c>
      <c r="F45" s="3">
        <v>98.358329999999995</v>
      </c>
      <c r="G45" s="3">
        <v>98.981380000000001</v>
      </c>
      <c r="H45" s="55" t="s">
        <v>12</v>
      </c>
      <c r="I45" s="27" t="s">
        <v>12</v>
      </c>
      <c r="J45" s="27" t="s">
        <v>12</v>
      </c>
      <c r="K45" s="27" t="s">
        <v>12</v>
      </c>
      <c r="L45" s="5">
        <f t="shared" si="0"/>
        <v>100.297406</v>
      </c>
      <c r="M45" s="3">
        <f t="shared" si="1"/>
        <v>3.6611066045500484</v>
      </c>
      <c r="N45" s="27" t="s">
        <v>12</v>
      </c>
      <c r="O45" s="27" t="s">
        <v>12</v>
      </c>
    </row>
    <row r="46" spans="1:15" s="7" customFormat="1">
      <c r="A46" s="7" t="s">
        <v>28</v>
      </c>
      <c r="B46" s="25"/>
      <c r="C46" s="25"/>
      <c r="D46" s="25"/>
      <c r="E46" s="25"/>
      <c r="F46" s="25"/>
      <c r="G46" s="25"/>
      <c r="H46" s="56"/>
      <c r="I46" s="25"/>
      <c r="J46" s="25"/>
      <c r="K46" s="25"/>
      <c r="L46" s="9"/>
      <c r="M46" s="8"/>
      <c r="N46" s="10"/>
    </row>
    <row r="47" spans="1:15">
      <c r="A47" t="s">
        <v>14</v>
      </c>
      <c r="B47" s="3">
        <v>49.410960000000003</v>
      </c>
      <c r="C47" s="3">
        <v>57.333329999999997</v>
      </c>
      <c r="D47" s="3">
        <v>47.657609999999998</v>
      </c>
      <c r="E47" s="3">
        <v>66.144069999999999</v>
      </c>
      <c r="F47" s="3">
        <v>55.463239999999999</v>
      </c>
      <c r="G47" s="3">
        <v>36.882809999999999</v>
      </c>
      <c r="H47" s="55" t="s">
        <v>12</v>
      </c>
      <c r="I47" s="27" t="s">
        <v>12</v>
      </c>
      <c r="J47" s="27" t="s">
        <v>12</v>
      </c>
      <c r="K47" s="27" t="s">
        <v>12</v>
      </c>
      <c r="L47" s="5">
        <f t="shared" si="0"/>
        <v>52.148670000000003</v>
      </c>
      <c r="M47" s="3">
        <f t="shared" si="1"/>
        <v>9.9443396187761159</v>
      </c>
      <c r="N47" s="27" t="s">
        <v>12</v>
      </c>
      <c r="O47" s="27" t="s">
        <v>12</v>
      </c>
    </row>
    <row r="48" spans="1:15">
      <c r="A48" t="s">
        <v>15</v>
      </c>
      <c r="B48" s="3">
        <v>68.589889999999997</v>
      </c>
      <c r="C48" s="3">
        <v>86.497439999999997</v>
      </c>
      <c r="D48" s="3">
        <v>120.5086</v>
      </c>
      <c r="E48" s="3">
        <v>138.339</v>
      </c>
      <c r="F48" s="3">
        <v>76.194590000000005</v>
      </c>
      <c r="G48" s="3">
        <v>73.445310000000006</v>
      </c>
      <c r="H48" s="55" t="s">
        <v>12</v>
      </c>
      <c r="I48" s="27" t="s">
        <v>12</v>
      </c>
      <c r="J48" s="27" t="s">
        <v>12</v>
      </c>
      <c r="K48" s="27" t="s">
        <v>12</v>
      </c>
      <c r="L48" s="5">
        <f t="shared" si="0"/>
        <v>93.929138333333341</v>
      </c>
      <c r="M48" s="3">
        <f t="shared" si="1"/>
        <v>28.670935351798615</v>
      </c>
      <c r="N48" s="27" t="s">
        <v>12</v>
      </c>
      <c r="O48" s="27" t="s">
        <v>12</v>
      </c>
    </row>
    <row r="49" spans="1:15">
      <c r="A49" t="s">
        <v>16</v>
      </c>
      <c r="B49" s="3">
        <v>82.573030000000003</v>
      </c>
      <c r="C49" s="3">
        <v>142.27180000000001</v>
      </c>
      <c r="D49" s="3">
        <v>236.1413</v>
      </c>
      <c r="E49" s="3">
        <v>232.27119999999999</v>
      </c>
      <c r="F49" s="3">
        <v>115.99460000000001</v>
      </c>
      <c r="G49" s="3">
        <v>112.0547</v>
      </c>
      <c r="H49" s="55" t="s">
        <v>12</v>
      </c>
      <c r="I49" s="27" t="s">
        <v>12</v>
      </c>
      <c r="J49" s="27" t="s">
        <v>12</v>
      </c>
      <c r="K49" s="27" t="s">
        <v>12</v>
      </c>
      <c r="L49" s="5">
        <f t="shared" si="0"/>
        <v>153.55110500000001</v>
      </c>
      <c r="M49" s="3">
        <f t="shared" si="1"/>
        <v>65.292489942833043</v>
      </c>
      <c r="N49" s="27" t="s">
        <v>12</v>
      </c>
      <c r="O49" s="27" t="s">
        <v>12</v>
      </c>
    </row>
    <row r="50" spans="1:15">
      <c r="A50" t="s">
        <v>17</v>
      </c>
      <c r="B50" s="3">
        <v>173.02250000000001</v>
      </c>
      <c r="C50" s="3">
        <v>239.66149999999999</v>
      </c>
      <c r="D50" s="3">
        <v>144.24459999999999</v>
      </c>
      <c r="E50" s="3">
        <v>140.4237</v>
      </c>
      <c r="F50" s="3">
        <v>152.41079999999999</v>
      </c>
      <c r="G50" s="3">
        <v>195.07419999999999</v>
      </c>
      <c r="H50" s="55" t="s">
        <v>12</v>
      </c>
      <c r="I50" s="27" t="s">
        <v>12</v>
      </c>
      <c r="J50" s="27" t="s">
        <v>12</v>
      </c>
      <c r="K50" s="27" t="s">
        <v>12</v>
      </c>
      <c r="L50" s="5">
        <f t="shared" si="0"/>
        <v>174.13954999999999</v>
      </c>
      <c r="M50" s="3">
        <f t="shared" si="1"/>
        <v>38.040080064098213</v>
      </c>
      <c r="N50" s="27" t="s">
        <v>12</v>
      </c>
      <c r="O50" s="27" t="s">
        <v>12</v>
      </c>
    </row>
    <row r="51" spans="1:15">
      <c r="A51" t="s">
        <v>18</v>
      </c>
      <c r="B51" s="3">
        <v>159.8596</v>
      </c>
      <c r="C51" s="3" t="s">
        <v>12</v>
      </c>
      <c r="D51" s="3">
        <v>163</v>
      </c>
      <c r="E51" s="3">
        <v>140.01689999999999</v>
      </c>
      <c r="F51" s="3">
        <v>193.09190000000001</v>
      </c>
      <c r="G51" s="3">
        <v>153.2852</v>
      </c>
      <c r="H51" s="55" t="s">
        <v>12</v>
      </c>
      <c r="I51" s="27" t="s">
        <v>12</v>
      </c>
      <c r="J51" s="27" t="s">
        <v>12</v>
      </c>
      <c r="K51" s="27" t="s">
        <v>12</v>
      </c>
      <c r="L51" s="5">
        <f t="shared" si="0"/>
        <v>161.85072</v>
      </c>
      <c r="M51" s="3">
        <f t="shared" si="1"/>
        <v>19.566428901488582</v>
      </c>
      <c r="N51" s="27" t="s">
        <v>12</v>
      </c>
      <c r="O51" s="27" t="s">
        <v>12</v>
      </c>
    </row>
    <row r="52" spans="1:15" s="20" customFormat="1">
      <c r="A52" s="16" t="s">
        <v>19</v>
      </c>
      <c r="B52" s="17"/>
      <c r="C52" s="17"/>
      <c r="D52" s="17"/>
      <c r="E52" s="17"/>
      <c r="F52" s="17"/>
      <c r="G52" s="17"/>
      <c r="H52" s="52"/>
      <c r="I52" s="17"/>
      <c r="J52" s="17"/>
      <c r="K52" s="17"/>
      <c r="L52" s="18"/>
      <c r="M52" s="17"/>
      <c r="N52" s="19"/>
    </row>
    <row r="53" spans="1:15" s="7" customFormat="1">
      <c r="A53" s="7" t="s">
        <v>20</v>
      </c>
      <c r="B53" s="8"/>
      <c r="C53" s="8"/>
      <c r="D53" s="8"/>
      <c r="E53" s="8"/>
      <c r="F53" s="8"/>
      <c r="G53" s="8"/>
      <c r="H53" s="52"/>
      <c r="I53" s="8"/>
      <c r="J53" s="8"/>
      <c r="K53" s="8"/>
      <c r="L53" s="9" t="s">
        <v>29</v>
      </c>
      <c r="M53" s="8" t="s">
        <v>30</v>
      </c>
      <c r="N53" s="9" t="s">
        <v>31</v>
      </c>
      <c r="O53" s="8" t="s">
        <v>32</v>
      </c>
    </row>
    <row r="54" spans="1:15">
      <c r="A54" t="s">
        <v>14</v>
      </c>
      <c r="B54" s="3">
        <v>128.98326969802099</v>
      </c>
      <c r="C54" s="3">
        <v>260.12303209999999</v>
      </c>
      <c r="D54" s="3">
        <v>416.30982549999999</v>
      </c>
      <c r="E54" s="3">
        <v>405.12448549999999</v>
      </c>
      <c r="F54" t="s">
        <v>13</v>
      </c>
      <c r="G54" s="3">
        <v>254.20456390000001</v>
      </c>
      <c r="H54" s="55" t="s">
        <v>12</v>
      </c>
      <c r="I54" s="27" t="s">
        <v>12</v>
      </c>
      <c r="J54" s="27" t="s">
        <v>12</v>
      </c>
      <c r="K54" s="27" t="s">
        <v>12</v>
      </c>
      <c r="L54" s="5">
        <f t="shared" ref="L54:L58" si="2">AVERAGE(B54:G54)</f>
        <v>292.94903533960417</v>
      </c>
      <c r="M54" s="3">
        <f t="shared" ref="M54:M58" si="3">_xlfn.STDEV.S(B54:G54)</f>
        <v>119.65018703071054</v>
      </c>
      <c r="N54" s="27" t="s">
        <v>12</v>
      </c>
      <c r="O54" s="27" t="s">
        <v>12</v>
      </c>
    </row>
    <row r="55" spans="1:15">
      <c r="A55" t="s">
        <v>15</v>
      </c>
      <c r="B55" s="3">
        <v>81.926067337729904</v>
      </c>
      <c r="C55" s="3">
        <v>89.220213799999996</v>
      </c>
      <c r="D55" s="3">
        <v>87.853137430000004</v>
      </c>
      <c r="E55" s="3">
        <v>108.4699076</v>
      </c>
      <c r="F55" s="3">
        <v>97.251206964780295</v>
      </c>
      <c r="G55" s="3">
        <v>97.22838806</v>
      </c>
      <c r="H55" s="55" t="s">
        <v>12</v>
      </c>
      <c r="I55" s="27" t="s">
        <v>12</v>
      </c>
      <c r="J55" s="27" t="s">
        <v>12</v>
      </c>
      <c r="K55" s="27" t="s">
        <v>12</v>
      </c>
      <c r="L55" s="5">
        <f t="shared" si="2"/>
        <v>93.658153532085024</v>
      </c>
      <c r="M55" s="3">
        <f t="shared" si="3"/>
        <v>9.3389510503672586</v>
      </c>
      <c r="N55" s="27" t="s">
        <v>12</v>
      </c>
      <c r="O55" s="27" t="s">
        <v>12</v>
      </c>
    </row>
    <row r="56" spans="1:15">
      <c r="A56" t="s">
        <v>16</v>
      </c>
      <c r="B56" s="3">
        <v>75.252828878861493</v>
      </c>
      <c r="C56" s="3">
        <v>86.722351799999998</v>
      </c>
      <c r="D56" s="3">
        <v>86.846709520000005</v>
      </c>
      <c r="E56" s="3">
        <v>98.695425950000001</v>
      </c>
      <c r="F56" s="3">
        <v>87.439256034823899</v>
      </c>
      <c r="G56" s="3">
        <v>96.911996369999997</v>
      </c>
      <c r="H56" s="55" t="s">
        <v>12</v>
      </c>
      <c r="I56" s="27" t="s">
        <v>12</v>
      </c>
      <c r="J56" s="27" t="s">
        <v>12</v>
      </c>
      <c r="K56" s="27" t="s">
        <v>12</v>
      </c>
      <c r="L56" s="5">
        <f t="shared" si="2"/>
        <v>88.64476142561422</v>
      </c>
      <c r="M56" s="3">
        <f t="shared" si="3"/>
        <v>8.4509026856940768</v>
      </c>
      <c r="N56" s="27" t="s">
        <v>12</v>
      </c>
      <c r="O56" s="27" t="s">
        <v>12</v>
      </c>
    </row>
    <row r="57" spans="1:15">
      <c r="A57" t="s">
        <v>17</v>
      </c>
      <c r="B57" s="3">
        <v>70.055258590767096</v>
      </c>
      <c r="C57" s="3">
        <v>74.526530609999995</v>
      </c>
      <c r="D57" s="3">
        <v>75.500336700000005</v>
      </c>
      <c r="E57" s="3">
        <v>85.247650849999999</v>
      </c>
      <c r="F57" s="3">
        <v>77.671547289275793</v>
      </c>
      <c r="G57" s="3">
        <v>82.97818547</v>
      </c>
      <c r="H57" s="55" t="s">
        <v>12</v>
      </c>
      <c r="I57" s="27" t="s">
        <v>12</v>
      </c>
      <c r="J57" s="27" t="s">
        <v>12</v>
      </c>
      <c r="K57" s="27" t="s">
        <v>12</v>
      </c>
      <c r="L57" s="5">
        <f t="shared" si="2"/>
        <v>77.66325158500716</v>
      </c>
      <c r="M57" s="3">
        <f t="shared" si="3"/>
        <v>5.6244196128421926</v>
      </c>
      <c r="N57" s="27" t="s">
        <v>12</v>
      </c>
      <c r="O57" s="27" t="s">
        <v>12</v>
      </c>
    </row>
    <row r="58" spans="1:15">
      <c r="A58" t="s">
        <v>18</v>
      </c>
      <c r="B58" s="3">
        <v>58.229295383547303</v>
      </c>
      <c r="C58" s="3">
        <v>62.61836735</v>
      </c>
      <c r="D58" s="3">
        <v>66.179124580000007</v>
      </c>
      <c r="E58" s="3">
        <v>73.575133960000002</v>
      </c>
      <c r="F58" s="3">
        <v>69.372457459437996</v>
      </c>
      <c r="G58" s="3">
        <v>67.170821040000007</v>
      </c>
      <c r="H58" s="55" t="s">
        <v>12</v>
      </c>
      <c r="I58" s="27" t="s">
        <v>12</v>
      </c>
      <c r="J58" s="27" t="s">
        <v>12</v>
      </c>
      <c r="K58" s="27" t="s">
        <v>12</v>
      </c>
      <c r="L58" s="5">
        <f t="shared" si="2"/>
        <v>66.190866628830889</v>
      </c>
      <c r="M58" s="3">
        <f t="shared" si="3"/>
        <v>5.3246547408490041</v>
      </c>
      <c r="N58" s="27" t="s">
        <v>12</v>
      </c>
      <c r="O58" s="27" t="s">
        <v>12</v>
      </c>
    </row>
    <row r="59" spans="1:15" s="7" customFormat="1">
      <c r="A59" s="7" t="s">
        <v>22</v>
      </c>
      <c r="B59" s="8"/>
      <c r="C59" s="8"/>
      <c r="D59" s="8"/>
      <c r="E59" s="8"/>
      <c r="F59" s="8"/>
      <c r="G59" s="8"/>
      <c r="H59" s="52"/>
      <c r="I59" s="8"/>
      <c r="J59" s="8"/>
      <c r="K59" s="8"/>
      <c r="L59" s="9"/>
      <c r="M59" s="8"/>
      <c r="N59" s="9"/>
      <c r="O59" s="8"/>
    </row>
    <row r="60" spans="1:15">
      <c r="A60" t="s">
        <v>14</v>
      </c>
      <c r="B60" s="3">
        <v>57.409752740000002</v>
      </c>
      <c r="C60" s="3">
        <v>53.798186229999999</v>
      </c>
      <c r="D60" s="3">
        <v>50.551306959999998</v>
      </c>
      <c r="E60" s="3">
        <v>102.10990049999999</v>
      </c>
      <c r="F60" t="s">
        <v>13</v>
      </c>
      <c r="G60" s="3">
        <v>75.468776289999994</v>
      </c>
      <c r="H60" s="55" t="s">
        <v>12</v>
      </c>
      <c r="I60" s="27" t="s">
        <v>12</v>
      </c>
      <c r="J60" s="27" t="s">
        <v>12</v>
      </c>
      <c r="K60" s="27" t="s">
        <v>12</v>
      </c>
      <c r="L60" s="5">
        <f>AVERAGE(B60:G60)</f>
        <v>67.867584543999996</v>
      </c>
      <c r="M60" s="3">
        <f>_xlfn.STDEV.S(B60:G60)</f>
        <v>21.432930284464554</v>
      </c>
      <c r="N60" s="27" t="s">
        <v>12</v>
      </c>
      <c r="O60" s="27" t="s">
        <v>12</v>
      </c>
    </row>
    <row r="61" spans="1:15">
      <c r="A61" t="s">
        <v>15</v>
      </c>
      <c r="B61" s="3">
        <v>86.269364100000004</v>
      </c>
      <c r="C61" s="3">
        <v>91.745001090000002</v>
      </c>
      <c r="D61" s="3">
        <v>98.300116579999994</v>
      </c>
      <c r="E61" s="3">
        <v>111.39588550000001</v>
      </c>
      <c r="F61" s="3">
        <v>107.21917000000001</v>
      </c>
      <c r="G61" s="3">
        <v>99.392352160000002</v>
      </c>
      <c r="H61" s="55" t="s">
        <v>12</v>
      </c>
      <c r="I61" s="27" t="s">
        <v>12</v>
      </c>
      <c r="J61" s="27" t="s">
        <v>12</v>
      </c>
      <c r="K61" s="27" t="s">
        <v>12</v>
      </c>
      <c r="L61" s="5">
        <f t="shared" ref="L61:L82" si="4">AVERAGE(B61:G61)</f>
        <v>99.053648238333338</v>
      </c>
      <c r="M61" s="3">
        <f t="shared" ref="M61:M82" si="5">_xlfn.STDEV.S(B61:G61)</f>
        <v>9.3439107512718707</v>
      </c>
      <c r="N61" s="27" t="s">
        <v>12</v>
      </c>
      <c r="O61" s="27" t="s">
        <v>12</v>
      </c>
    </row>
    <row r="62" spans="1:15">
      <c r="A62" t="s">
        <v>16</v>
      </c>
      <c r="B62" s="3">
        <v>80.870382410000005</v>
      </c>
      <c r="C62" s="3">
        <v>88.495327099999997</v>
      </c>
      <c r="D62" s="3">
        <v>95.323991609999993</v>
      </c>
      <c r="E62" s="3">
        <v>103.4749949</v>
      </c>
      <c r="F62" s="3">
        <v>84.984528639999994</v>
      </c>
      <c r="G62" s="3">
        <v>96.960620950000006</v>
      </c>
      <c r="H62" s="55" t="s">
        <v>12</v>
      </c>
      <c r="I62" s="27" t="s">
        <v>12</v>
      </c>
      <c r="J62" s="27" t="s">
        <v>12</v>
      </c>
      <c r="K62" s="27" t="s">
        <v>12</v>
      </c>
      <c r="L62" s="5">
        <f t="shared" si="4"/>
        <v>91.684974268333335</v>
      </c>
      <c r="M62" s="3">
        <f t="shared" si="5"/>
        <v>8.3917185290844287</v>
      </c>
      <c r="N62" s="27" t="s">
        <v>12</v>
      </c>
      <c r="O62" s="27" t="s">
        <v>12</v>
      </c>
    </row>
    <row r="63" spans="1:15">
      <c r="A63" t="s">
        <v>17</v>
      </c>
      <c r="B63" s="3">
        <v>73.823150249999998</v>
      </c>
      <c r="C63" s="3">
        <v>79.751684420000004</v>
      </c>
      <c r="D63" s="3">
        <v>87.766752159999996</v>
      </c>
      <c r="E63" s="3">
        <v>88.126886380000002</v>
      </c>
      <c r="F63" s="3">
        <v>77.903879119999999</v>
      </c>
      <c r="G63" s="3">
        <v>87.901891610000007</v>
      </c>
      <c r="H63" s="55" t="s">
        <v>12</v>
      </c>
      <c r="I63" s="27" t="s">
        <v>12</v>
      </c>
      <c r="J63" s="27" t="s">
        <v>12</v>
      </c>
      <c r="K63" s="27" t="s">
        <v>12</v>
      </c>
      <c r="L63" s="5">
        <f t="shared" si="4"/>
        <v>82.545707323333332</v>
      </c>
      <c r="M63" s="3">
        <f t="shared" si="5"/>
        <v>6.2053801481128072</v>
      </c>
      <c r="N63" s="27" t="s">
        <v>12</v>
      </c>
      <c r="O63" s="27" t="s">
        <v>12</v>
      </c>
    </row>
    <row r="64" spans="1:15">
      <c r="A64" t="s">
        <v>18</v>
      </c>
      <c r="B64" s="3">
        <v>58.905806519999999</v>
      </c>
      <c r="C64" s="3">
        <v>62.330199960000002</v>
      </c>
      <c r="D64" s="3">
        <v>75.512753559999993</v>
      </c>
      <c r="E64" s="3">
        <v>74.291398799999996</v>
      </c>
      <c r="F64" s="3">
        <v>67.335498419999993</v>
      </c>
      <c r="G64" s="3">
        <v>67.932966050000005</v>
      </c>
      <c r="H64" s="55" t="s">
        <v>12</v>
      </c>
      <c r="I64" s="27" t="s">
        <v>12</v>
      </c>
      <c r="J64" s="27" t="s">
        <v>12</v>
      </c>
      <c r="K64" s="27" t="s">
        <v>12</v>
      </c>
      <c r="L64" s="5">
        <f t="shared" si="4"/>
        <v>67.718103885000005</v>
      </c>
      <c r="M64" s="3">
        <f t="shared" si="5"/>
        <v>6.4937418464480867</v>
      </c>
      <c r="N64" s="27" t="s">
        <v>12</v>
      </c>
      <c r="O64" s="27" t="s">
        <v>12</v>
      </c>
    </row>
    <row r="65" spans="1:15" s="7" customFormat="1">
      <c r="A65" s="7" t="s">
        <v>23</v>
      </c>
      <c r="H65" s="51"/>
      <c r="L65" s="9"/>
      <c r="M65" s="8"/>
      <c r="N65" s="9"/>
      <c r="O65" s="8"/>
    </row>
    <row r="66" spans="1:15">
      <c r="A66" t="s">
        <v>14</v>
      </c>
      <c r="B66" s="4">
        <v>106.61409999999999</v>
      </c>
      <c r="C66" s="4">
        <v>149.92580000000001</v>
      </c>
      <c r="D66" s="4">
        <v>127.7899</v>
      </c>
      <c r="E66" s="4">
        <v>106.7069</v>
      </c>
      <c r="F66" s="4" t="s">
        <v>13</v>
      </c>
      <c r="G66" s="4">
        <v>142.28370000000001</v>
      </c>
      <c r="H66" s="58">
        <v>142.88829999999999</v>
      </c>
      <c r="I66" s="4">
        <v>175.298</v>
      </c>
      <c r="J66" s="4">
        <v>166.41069999999999</v>
      </c>
      <c r="K66" s="4">
        <v>107.6165</v>
      </c>
      <c r="L66" s="5">
        <f t="shared" si="4"/>
        <v>126.66408000000001</v>
      </c>
      <c r="M66" s="3">
        <f t="shared" si="5"/>
        <v>19.916314597133645</v>
      </c>
      <c r="N66" s="5">
        <f t="shared" ref="N66:N82" si="6">AVERAGE(B66:K66)</f>
        <v>136.17043333333334</v>
      </c>
      <c r="O66" s="3">
        <f t="shared" ref="O66:O82" si="7">_xlfn.STDEV.S(B66:K66)</f>
        <v>25.846637014561463</v>
      </c>
    </row>
    <row r="67" spans="1:15">
      <c r="A67" t="s">
        <v>15</v>
      </c>
      <c r="B67" s="4">
        <v>105.348</v>
      </c>
      <c r="C67" s="4">
        <v>118.4025</v>
      </c>
      <c r="D67" s="4">
        <v>129.81360000000001</v>
      </c>
      <c r="E67" s="4">
        <v>117.8008</v>
      </c>
      <c r="F67" s="4">
        <v>177.53049999999999</v>
      </c>
      <c r="G67" s="4">
        <v>107.5656</v>
      </c>
      <c r="H67" s="58">
        <v>105.3293</v>
      </c>
      <c r="I67" s="4">
        <v>109.8252</v>
      </c>
      <c r="J67" s="4">
        <v>120.3724</v>
      </c>
      <c r="K67" s="4">
        <v>116.00449999999999</v>
      </c>
      <c r="L67" s="5">
        <f t="shared" si="4"/>
        <v>126.07683333333334</v>
      </c>
      <c r="M67" s="3">
        <f t="shared" si="5"/>
        <v>26.687756178792228</v>
      </c>
      <c r="N67" s="5">
        <f t="shared" si="6"/>
        <v>120.79924000000001</v>
      </c>
      <c r="O67" s="3">
        <f t="shared" si="7"/>
        <v>21.372931788762831</v>
      </c>
    </row>
    <row r="68" spans="1:15">
      <c r="A68" t="s">
        <v>16</v>
      </c>
      <c r="B68" s="4">
        <v>100.13979999999999</v>
      </c>
      <c r="C68" s="4">
        <v>118.702</v>
      </c>
      <c r="D68" s="4">
        <v>156.92580000000001</v>
      </c>
      <c r="E68" s="4">
        <v>117.18049999999999</v>
      </c>
      <c r="F68" s="4">
        <v>122.6636</v>
      </c>
      <c r="G68" s="4">
        <v>106.31229999999999</v>
      </c>
      <c r="H68" s="58">
        <v>107.31319999999999</v>
      </c>
      <c r="I68" s="4">
        <v>135.34020000000001</v>
      </c>
      <c r="J68" s="4">
        <v>123.46599999999999</v>
      </c>
      <c r="K68" s="4">
        <v>116.595</v>
      </c>
      <c r="L68" s="5">
        <f t="shared" si="4"/>
        <v>120.32066666666667</v>
      </c>
      <c r="M68" s="3">
        <f t="shared" si="5"/>
        <v>19.806097886829303</v>
      </c>
      <c r="N68" s="5">
        <f t="shared" si="6"/>
        <v>120.46384</v>
      </c>
      <c r="O68" s="3">
        <f t="shared" si="7"/>
        <v>16.260917242148221</v>
      </c>
    </row>
    <row r="69" spans="1:15">
      <c r="A69" t="s">
        <v>17</v>
      </c>
      <c r="B69" s="4">
        <v>111.7957</v>
      </c>
      <c r="C69" s="4">
        <v>122.8222</v>
      </c>
      <c r="D69" s="4">
        <v>158.9879</v>
      </c>
      <c r="E69" s="4">
        <v>126.9524</v>
      </c>
      <c r="F69" s="4">
        <v>149.18109999999999</v>
      </c>
      <c r="G69" s="4">
        <v>138.0814</v>
      </c>
      <c r="H69" s="58">
        <v>136.77420000000001</v>
      </c>
      <c r="I69" s="4">
        <v>128.60159999999999</v>
      </c>
      <c r="J69" s="4">
        <v>134.82140000000001</v>
      </c>
      <c r="K69" s="4">
        <v>141.2748</v>
      </c>
      <c r="L69" s="5">
        <f t="shared" si="4"/>
        <v>134.63678333333334</v>
      </c>
      <c r="M69" s="3">
        <f t="shared" si="5"/>
        <v>17.531278496380949</v>
      </c>
      <c r="N69" s="5">
        <f t="shared" si="6"/>
        <v>134.92927</v>
      </c>
      <c r="O69" s="3">
        <f t="shared" si="7"/>
        <v>13.420392776753344</v>
      </c>
    </row>
    <row r="70" spans="1:15">
      <c r="A70" t="s">
        <v>18</v>
      </c>
      <c r="B70" s="4">
        <v>84.930599999999998</v>
      </c>
      <c r="C70" s="4">
        <v>98.703590000000005</v>
      </c>
      <c r="D70" s="4">
        <v>144.79849999999999</v>
      </c>
      <c r="E70" s="4">
        <v>129.45609999999999</v>
      </c>
      <c r="F70" s="4">
        <v>137.8706</v>
      </c>
      <c r="G70" s="4">
        <v>112.5643</v>
      </c>
      <c r="H70" s="58">
        <v>104.1384</v>
      </c>
      <c r="I70" s="4" t="s">
        <v>13</v>
      </c>
      <c r="J70" s="4">
        <v>116.4456</v>
      </c>
      <c r="K70" s="4">
        <v>109.7012</v>
      </c>
      <c r="L70" s="5">
        <f t="shared" si="4"/>
        <v>118.05394833333332</v>
      </c>
      <c r="M70" s="3">
        <f t="shared" si="5"/>
        <v>23.408154993600334</v>
      </c>
      <c r="N70" s="5">
        <f t="shared" si="6"/>
        <v>115.40098777777777</v>
      </c>
      <c r="O70" s="3">
        <f t="shared" si="7"/>
        <v>19.177990243169234</v>
      </c>
    </row>
    <row r="71" spans="1:15" s="7" customFormat="1">
      <c r="A71" s="7" t="s">
        <v>24</v>
      </c>
      <c r="H71" s="51"/>
      <c r="L71" s="9"/>
      <c r="M71" s="8"/>
      <c r="N71" s="9"/>
      <c r="O71" s="8"/>
    </row>
    <row r="72" spans="1:15">
      <c r="A72" t="s">
        <v>14</v>
      </c>
      <c r="B72" s="4">
        <v>83.414839999999998</v>
      </c>
      <c r="C72" s="4">
        <v>92.272949999999994</v>
      </c>
      <c r="D72" s="4">
        <v>77.857140000000001</v>
      </c>
      <c r="E72" s="4">
        <v>71.523809999999997</v>
      </c>
      <c r="F72" s="4" t="s">
        <v>13</v>
      </c>
      <c r="G72" s="4">
        <v>90.055080000000004</v>
      </c>
      <c r="H72" s="58">
        <v>93.709500000000006</v>
      </c>
      <c r="I72" s="4">
        <v>87.012200000000007</v>
      </c>
      <c r="J72" s="4">
        <v>95.203969999999998</v>
      </c>
      <c r="K72" s="4">
        <v>87.741429999999994</v>
      </c>
      <c r="L72" s="5">
        <f t="shared" si="4"/>
        <v>83.024764000000005</v>
      </c>
      <c r="M72" s="3">
        <f t="shared" si="5"/>
        <v>8.5744202041846531</v>
      </c>
      <c r="N72" s="5">
        <f t="shared" si="6"/>
        <v>86.532324444444455</v>
      </c>
      <c r="O72" s="3">
        <f t="shared" si="7"/>
        <v>7.7781676111618845</v>
      </c>
    </row>
    <row r="73" spans="1:15">
      <c r="A73" t="s">
        <v>15</v>
      </c>
      <c r="B73" s="4">
        <v>80.655169999999998</v>
      </c>
      <c r="C73" s="4">
        <v>148.43639999999999</v>
      </c>
      <c r="D73" s="4">
        <v>186.68799999999999</v>
      </c>
      <c r="E73" s="4">
        <v>106.76009999999999</v>
      </c>
      <c r="F73" s="4">
        <v>70.291929999999994</v>
      </c>
      <c r="G73" s="4">
        <v>124.66589999999999</v>
      </c>
      <c r="H73" s="58">
        <v>121.8874</v>
      </c>
      <c r="I73" s="4">
        <v>146.7234</v>
      </c>
      <c r="J73" s="4">
        <v>158.6311</v>
      </c>
      <c r="K73" s="4">
        <v>81.236840000000001</v>
      </c>
      <c r="L73" s="5">
        <f t="shared" si="4"/>
        <v>119.58291666666666</v>
      </c>
      <c r="M73" s="3">
        <f t="shared" si="5"/>
        <v>43.52205850736415</v>
      </c>
      <c r="N73" s="5">
        <f t="shared" si="6"/>
        <v>122.597624</v>
      </c>
      <c r="O73" s="3">
        <f t="shared" si="7"/>
        <v>38.176580920325776</v>
      </c>
    </row>
    <row r="74" spans="1:15">
      <c r="A74" t="s">
        <v>16</v>
      </c>
      <c r="B74" s="4">
        <v>173.10339999999999</v>
      </c>
      <c r="C74" s="4">
        <v>173.2415</v>
      </c>
      <c r="D74" s="4">
        <v>178.87970000000001</v>
      </c>
      <c r="E74" s="4">
        <v>143.09800000000001</v>
      </c>
      <c r="F74" s="4">
        <v>151.14320000000001</v>
      </c>
      <c r="G74" s="4">
        <v>140.10910000000001</v>
      </c>
      <c r="H74" s="58">
        <v>142.755</v>
      </c>
      <c r="I74" s="4">
        <v>165.9128</v>
      </c>
      <c r="J74" s="4">
        <v>177.87010000000001</v>
      </c>
      <c r="K74" s="4">
        <v>136.08680000000001</v>
      </c>
      <c r="L74" s="5">
        <f t="shared" si="4"/>
        <v>159.92914999999999</v>
      </c>
      <c r="M74" s="3">
        <f t="shared" si="5"/>
        <v>17.106827763293811</v>
      </c>
      <c r="N74" s="5">
        <f t="shared" si="6"/>
        <v>158.21996000000001</v>
      </c>
      <c r="O74" s="3">
        <f t="shared" si="7"/>
        <v>17.175872327916348</v>
      </c>
    </row>
    <row r="75" spans="1:15">
      <c r="A75" t="s">
        <v>17</v>
      </c>
      <c r="B75" s="4">
        <v>237.85059999999999</v>
      </c>
      <c r="C75" s="4">
        <v>166.8305</v>
      </c>
      <c r="D75" s="4">
        <v>211.51499999999999</v>
      </c>
      <c r="E75" s="4">
        <v>200.23990000000001</v>
      </c>
      <c r="F75" s="4">
        <v>172.98570000000001</v>
      </c>
      <c r="G75" s="4">
        <v>187.2818</v>
      </c>
      <c r="H75" s="58">
        <v>186.2362</v>
      </c>
      <c r="I75" s="4">
        <v>184.12549999999999</v>
      </c>
      <c r="J75" s="4">
        <v>196.00229999999999</v>
      </c>
      <c r="K75" s="4">
        <v>166.72630000000001</v>
      </c>
      <c r="L75" s="5">
        <f t="shared" si="4"/>
        <v>196.11725000000001</v>
      </c>
      <c r="M75" s="3">
        <f t="shared" si="5"/>
        <v>26.330996783164093</v>
      </c>
      <c r="N75" s="5">
        <f t="shared" si="6"/>
        <v>190.97938000000002</v>
      </c>
      <c r="O75" s="3">
        <f t="shared" si="7"/>
        <v>21.878219126123113</v>
      </c>
    </row>
    <row r="76" spans="1:15">
      <c r="A76" t="s">
        <v>18</v>
      </c>
      <c r="B76" s="4">
        <v>168.8621</v>
      </c>
      <c r="C76" s="4">
        <v>110.7966</v>
      </c>
      <c r="D76" s="4">
        <v>191.01130000000001</v>
      </c>
      <c r="E76" s="4">
        <v>226.19589999999999</v>
      </c>
      <c r="F76" s="4">
        <v>179.5513</v>
      </c>
      <c r="G76" s="4">
        <v>148.8409</v>
      </c>
      <c r="H76" s="58">
        <v>145.4393</v>
      </c>
      <c r="I76" s="4" t="s">
        <v>13</v>
      </c>
      <c r="J76" s="4">
        <v>163.61250000000001</v>
      </c>
      <c r="K76" s="4">
        <v>124.7474</v>
      </c>
      <c r="L76" s="5">
        <f t="shared" si="4"/>
        <v>170.87635</v>
      </c>
      <c r="M76" s="3">
        <f t="shared" si="5"/>
        <v>39.089942954767757</v>
      </c>
      <c r="N76" s="5">
        <f t="shared" si="6"/>
        <v>162.11747777777776</v>
      </c>
      <c r="O76" s="3">
        <f t="shared" si="7"/>
        <v>34.959520654636364</v>
      </c>
    </row>
    <row r="77" spans="1:15" s="7" customFormat="1">
      <c r="A77" s="7" t="s">
        <v>25</v>
      </c>
      <c r="H77" s="51"/>
      <c r="L77" s="9"/>
      <c r="M77" s="8"/>
      <c r="N77" s="9"/>
      <c r="O77" s="8"/>
    </row>
    <row r="78" spans="1:15">
      <c r="A78" t="s">
        <v>14</v>
      </c>
      <c r="B78" s="4">
        <v>56.189430000000002</v>
      </c>
      <c r="C78" s="4">
        <v>71.099999999999994</v>
      </c>
      <c r="D78" s="4">
        <v>78.056449999999998</v>
      </c>
      <c r="E78" s="4">
        <v>69.357510000000005</v>
      </c>
      <c r="F78" s="4" t="s">
        <v>13</v>
      </c>
      <c r="G78" s="4">
        <v>67.902780000000007</v>
      </c>
      <c r="H78" s="58">
        <v>60.961979999999997</v>
      </c>
      <c r="I78" s="4">
        <v>85.13158</v>
      </c>
      <c r="J78" s="4">
        <v>63.513890000000004</v>
      </c>
      <c r="K78" s="4">
        <v>75.588239999999999</v>
      </c>
      <c r="L78" s="5">
        <f t="shared" si="4"/>
        <v>68.521234000000007</v>
      </c>
      <c r="M78" s="3">
        <f t="shared" si="5"/>
        <v>7.9171587555467493</v>
      </c>
      <c r="N78" s="5">
        <f t="shared" si="6"/>
        <v>69.755762222222231</v>
      </c>
      <c r="O78" s="3">
        <f t="shared" si="7"/>
        <v>8.9796370658392277</v>
      </c>
    </row>
    <row r="79" spans="1:15">
      <c r="A79" t="s">
        <v>15</v>
      </c>
      <c r="B79" s="4">
        <v>67.918520000000001</v>
      </c>
      <c r="C79" s="4">
        <v>98.725960000000001</v>
      </c>
      <c r="D79" s="4">
        <v>135.3571</v>
      </c>
      <c r="E79" s="4">
        <v>68.855609999999999</v>
      </c>
      <c r="F79" s="4">
        <v>82.876540000000006</v>
      </c>
      <c r="G79" s="4">
        <v>96.260379999999998</v>
      </c>
      <c r="H79" s="58">
        <v>101.8167</v>
      </c>
      <c r="I79" s="4">
        <v>141.95750000000001</v>
      </c>
      <c r="J79" s="4">
        <v>101.8164</v>
      </c>
      <c r="K79" s="4">
        <v>83.504350000000002</v>
      </c>
      <c r="L79" s="5">
        <f t="shared" si="4"/>
        <v>91.665685000000011</v>
      </c>
      <c r="M79" s="3">
        <f t="shared" si="5"/>
        <v>25.0654139674362</v>
      </c>
      <c r="N79" s="5">
        <f t="shared" si="6"/>
        <v>97.908906000000016</v>
      </c>
      <c r="O79" s="3">
        <f t="shared" si="7"/>
        <v>24.840716951015484</v>
      </c>
    </row>
    <row r="80" spans="1:15">
      <c r="A80" t="s">
        <v>16</v>
      </c>
      <c r="B80" s="4">
        <v>77.585189999999997</v>
      </c>
      <c r="C80" s="4">
        <v>167.76920000000001</v>
      </c>
      <c r="D80" s="4">
        <v>240.51300000000001</v>
      </c>
      <c r="E80" s="4">
        <v>94.406419999999997</v>
      </c>
      <c r="F80" s="4">
        <v>142.69550000000001</v>
      </c>
      <c r="G80" s="4">
        <v>218.52080000000001</v>
      </c>
      <c r="H80" s="58">
        <v>232.27080000000001</v>
      </c>
      <c r="I80" s="4">
        <v>261.81599999999997</v>
      </c>
      <c r="J80" s="4">
        <v>193.65700000000001</v>
      </c>
      <c r="K80" s="4">
        <v>182.6217</v>
      </c>
      <c r="L80" s="5">
        <f t="shared" si="4"/>
        <v>156.91501833333334</v>
      </c>
      <c r="M80" s="3">
        <f t="shared" si="5"/>
        <v>65.275492129558799</v>
      </c>
      <c r="N80" s="5">
        <f t="shared" si="6"/>
        <v>181.18556099999998</v>
      </c>
      <c r="O80" s="3">
        <f t="shared" si="7"/>
        <v>61.560605580341523</v>
      </c>
    </row>
    <row r="81" spans="1:15">
      <c r="A81" t="s">
        <v>17</v>
      </c>
      <c r="B81" s="4">
        <v>225.54810000000001</v>
      </c>
      <c r="C81" s="4">
        <v>304.11540000000002</v>
      </c>
      <c r="D81" s="4">
        <v>370.75319999999999</v>
      </c>
      <c r="E81" s="4">
        <v>233.90369999999999</v>
      </c>
      <c r="F81" s="4">
        <v>225</v>
      </c>
      <c r="G81" s="4">
        <v>320.64909999999998</v>
      </c>
      <c r="H81" s="58">
        <v>350.79169999999999</v>
      </c>
      <c r="I81" s="4">
        <v>393.73579999999998</v>
      </c>
      <c r="J81" s="4">
        <v>334.30919999999998</v>
      </c>
      <c r="K81" s="4">
        <v>269.3261</v>
      </c>
      <c r="L81" s="5">
        <f t="shared" si="4"/>
        <v>279.99491666666671</v>
      </c>
      <c r="M81" s="3">
        <f t="shared" si="5"/>
        <v>60.967078477598427</v>
      </c>
      <c r="N81" s="5">
        <f t="shared" si="6"/>
        <v>302.81323000000003</v>
      </c>
      <c r="O81" s="3">
        <f t="shared" si="7"/>
        <v>61.816221488071605</v>
      </c>
    </row>
    <row r="82" spans="1:15">
      <c r="A82" t="s">
        <v>18</v>
      </c>
      <c r="B82" s="4">
        <v>190.67410000000001</v>
      </c>
      <c r="C82" s="4">
        <v>159.2885</v>
      </c>
      <c r="D82" s="4">
        <v>378.31169999999997</v>
      </c>
      <c r="E82" s="4">
        <v>600.90369999999996</v>
      </c>
      <c r="F82" s="4">
        <v>347.0865</v>
      </c>
      <c r="G82" s="4">
        <v>412.58870000000002</v>
      </c>
      <c r="H82" s="58">
        <v>402.82920000000001</v>
      </c>
      <c r="I82" s="4" t="s">
        <v>13</v>
      </c>
      <c r="J82" s="4">
        <v>346.53140000000002</v>
      </c>
      <c r="K82" s="4">
        <v>180.29130000000001</v>
      </c>
      <c r="L82" s="5">
        <f t="shared" si="4"/>
        <v>348.14219999999995</v>
      </c>
      <c r="M82" s="3">
        <f t="shared" si="5"/>
        <v>160.88192129542733</v>
      </c>
      <c r="N82" s="5">
        <f t="shared" si="6"/>
        <v>335.38945555555551</v>
      </c>
      <c r="O82" s="3">
        <f t="shared" si="7"/>
        <v>141.03122786159921</v>
      </c>
    </row>
    <row r="83" spans="1:15" s="7" customFormat="1">
      <c r="A83" s="7" t="s">
        <v>26</v>
      </c>
      <c r="H83" s="51"/>
      <c r="L83" s="9"/>
      <c r="M83" s="8"/>
      <c r="N83" s="9"/>
      <c r="O83" s="8"/>
    </row>
    <row r="84" spans="1:15">
      <c r="A84" t="s">
        <v>14</v>
      </c>
      <c r="B84" s="3">
        <v>110.5214</v>
      </c>
      <c r="C84" s="3">
        <v>141.2199</v>
      </c>
      <c r="D84" s="3">
        <v>105.34180000000001</v>
      </c>
      <c r="E84" s="3">
        <v>88.515370000000004</v>
      </c>
      <c r="F84" s="3" t="s">
        <v>12</v>
      </c>
      <c r="G84" s="3">
        <v>133.1688</v>
      </c>
      <c r="H84" s="55" t="s">
        <v>12</v>
      </c>
      <c r="I84" s="27" t="s">
        <v>12</v>
      </c>
      <c r="J84" s="27" t="s">
        <v>12</v>
      </c>
      <c r="K84" s="27" t="s">
        <v>12</v>
      </c>
      <c r="L84" s="3">
        <f t="shared" ref="L84:L88" si="8">AVERAGE(B84:G84)</f>
        <v>115.753454</v>
      </c>
      <c r="M84" s="3">
        <f t="shared" ref="M84:M88" si="9">_xlfn.STDEV.S(B84:G84)</f>
        <v>21.386469415475624</v>
      </c>
      <c r="N84" s="27" t="s">
        <v>12</v>
      </c>
      <c r="O84" s="27" t="s">
        <v>12</v>
      </c>
    </row>
    <row r="85" spans="1:15">
      <c r="A85" t="s">
        <v>15</v>
      </c>
      <c r="B85" s="3">
        <v>102.28570000000001</v>
      </c>
      <c r="C85" s="3">
        <v>117.4669</v>
      </c>
      <c r="D85" s="3">
        <v>114.3819</v>
      </c>
      <c r="E85" s="3">
        <v>120.866</v>
      </c>
      <c r="F85" s="3">
        <v>160.04060000000001</v>
      </c>
      <c r="G85" s="3">
        <v>116.1138</v>
      </c>
      <c r="H85" s="55" t="s">
        <v>12</v>
      </c>
      <c r="I85" s="27" t="s">
        <v>12</v>
      </c>
      <c r="J85" s="27" t="s">
        <v>12</v>
      </c>
      <c r="K85" s="27" t="s">
        <v>12</v>
      </c>
      <c r="L85" s="3">
        <f t="shared" si="8"/>
        <v>121.85915</v>
      </c>
      <c r="M85" s="3">
        <f t="shared" si="9"/>
        <v>19.749124487809546</v>
      </c>
      <c r="N85" s="27" t="s">
        <v>12</v>
      </c>
      <c r="O85" s="27" t="s">
        <v>12</v>
      </c>
    </row>
    <row r="86" spans="1:15">
      <c r="A86" t="s">
        <v>16</v>
      </c>
      <c r="B86" s="3">
        <v>96.90898</v>
      </c>
      <c r="C86" s="3">
        <v>119.0844</v>
      </c>
      <c r="D86" s="3">
        <v>143.0282</v>
      </c>
      <c r="E86" s="3">
        <v>124.57769999999999</v>
      </c>
      <c r="F86" s="3">
        <v>134.3938</v>
      </c>
      <c r="G86" s="3">
        <v>115.691</v>
      </c>
      <c r="H86" s="55" t="s">
        <v>12</v>
      </c>
      <c r="I86" s="27" t="s">
        <v>12</v>
      </c>
      <c r="J86" s="27" t="s">
        <v>12</v>
      </c>
      <c r="K86" s="27" t="s">
        <v>12</v>
      </c>
      <c r="L86" s="3">
        <f t="shared" si="8"/>
        <v>122.28068</v>
      </c>
      <c r="M86" s="3">
        <f t="shared" si="9"/>
        <v>15.998917540858914</v>
      </c>
      <c r="N86" s="27" t="s">
        <v>12</v>
      </c>
      <c r="O86" s="27" t="s">
        <v>12</v>
      </c>
    </row>
    <row r="87" spans="1:15">
      <c r="A87" t="s">
        <v>17</v>
      </c>
      <c r="B87" s="3">
        <v>105.1391</v>
      </c>
      <c r="C87" s="3">
        <v>125.0959</v>
      </c>
      <c r="D87" s="3">
        <v>147.69990000000001</v>
      </c>
      <c r="E87" s="3">
        <v>131.51009999999999</v>
      </c>
      <c r="F87" s="3">
        <v>107.6</v>
      </c>
      <c r="G87" s="3">
        <v>144.79230000000001</v>
      </c>
      <c r="H87" s="55" t="s">
        <v>12</v>
      </c>
      <c r="I87" s="27" t="s">
        <v>12</v>
      </c>
      <c r="J87" s="27" t="s">
        <v>12</v>
      </c>
      <c r="K87" s="27" t="s">
        <v>12</v>
      </c>
      <c r="L87" s="3">
        <f t="shared" si="8"/>
        <v>126.97288333333336</v>
      </c>
      <c r="M87" s="3">
        <f t="shared" si="9"/>
        <v>18.018173797853649</v>
      </c>
      <c r="N87" s="27" t="s">
        <v>12</v>
      </c>
      <c r="O87" s="27" t="s">
        <v>12</v>
      </c>
    </row>
    <row r="88" spans="1:15">
      <c r="A88" t="s">
        <v>18</v>
      </c>
      <c r="B88" s="3">
        <v>84.035399999999996</v>
      </c>
      <c r="C88" s="3">
        <v>94.986580000000004</v>
      </c>
      <c r="D88" s="3">
        <v>148.72069999999999</v>
      </c>
      <c r="E88" s="3">
        <v>138.88849999999999</v>
      </c>
      <c r="F88" s="3">
        <v>87.881249999999994</v>
      </c>
      <c r="G88" s="3">
        <v>114.0668</v>
      </c>
      <c r="H88" s="55" t="s">
        <v>12</v>
      </c>
      <c r="I88" s="27" t="s">
        <v>12</v>
      </c>
      <c r="J88" s="27" t="s">
        <v>12</v>
      </c>
      <c r="K88" s="27" t="s">
        <v>12</v>
      </c>
      <c r="L88" s="3">
        <f t="shared" si="8"/>
        <v>111.42987166666667</v>
      </c>
      <c r="M88" s="3">
        <f t="shared" si="9"/>
        <v>27.301692401388117</v>
      </c>
      <c r="N88" s="27" t="s">
        <v>12</v>
      </c>
      <c r="O88" s="27" t="s">
        <v>12</v>
      </c>
    </row>
    <row r="89" spans="1:15" s="7" customFormat="1">
      <c r="A89" s="7" t="s">
        <v>27</v>
      </c>
      <c r="B89" s="25"/>
      <c r="C89" s="25"/>
      <c r="D89" s="25"/>
      <c r="E89" s="25"/>
      <c r="F89" s="25"/>
      <c r="G89" s="25"/>
      <c r="H89" s="56"/>
      <c r="I89" s="25"/>
      <c r="J89" s="25"/>
      <c r="K89" s="25"/>
      <c r="L89" s="30"/>
      <c r="M89" s="29"/>
      <c r="N89" s="9"/>
      <c r="O89" s="8"/>
    </row>
    <row r="90" spans="1:15">
      <c r="A90" t="s">
        <v>14</v>
      </c>
      <c r="B90" s="3">
        <v>64.578950000000006</v>
      </c>
      <c r="C90" s="3">
        <v>110.8912</v>
      </c>
      <c r="D90" s="3">
        <v>69.876540000000006</v>
      </c>
      <c r="E90" s="3">
        <v>63.635759999999998</v>
      </c>
      <c r="F90" s="3" t="s">
        <v>12</v>
      </c>
      <c r="G90" s="3">
        <v>70.361230000000006</v>
      </c>
      <c r="H90" s="55" t="s">
        <v>12</v>
      </c>
      <c r="I90" s="27" t="s">
        <v>12</v>
      </c>
      <c r="J90" s="27" t="s">
        <v>12</v>
      </c>
      <c r="K90" s="27" t="s">
        <v>12</v>
      </c>
      <c r="L90" s="3">
        <f t="shared" ref="L90:L94" si="10">AVERAGE(B90:G90)</f>
        <v>75.868735999999984</v>
      </c>
      <c r="M90" s="3">
        <f t="shared" ref="M90:M94" si="11">_xlfn.STDEV.S(B90:G90)</f>
        <v>19.811089000961893</v>
      </c>
      <c r="N90" s="27" t="s">
        <v>12</v>
      </c>
      <c r="O90" s="27" t="s">
        <v>12</v>
      </c>
    </row>
    <row r="91" spans="1:15">
      <c r="A91" t="s">
        <v>15</v>
      </c>
      <c r="B91" s="3">
        <v>80.810339999999997</v>
      </c>
      <c r="C91" s="3">
        <v>125.55</v>
      </c>
      <c r="D91" s="3">
        <v>168.7672</v>
      </c>
      <c r="E91" s="3">
        <v>103.9892</v>
      </c>
      <c r="F91" s="3">
        <v>115.8048</v>
      </c>
      <c r="G91" s="3">
        <v>126.3416</v>
      </c>
      <c r="H91" s="55" t="s">
        <v>12</v>
      </c>
      <c r="I91" s="27" t="s">
        <v>12</v>
      </c>
      <c r="J91" s="27" t="s">
        <v>12</v>
      </c>
      <c r="K91" s="27" t="s">
        <v>12</v>
      </c>
      <c r="L91" s="3">
        <f t="shared" si="10"/>
        <v>120.21052333333334</v>
      </c>
      <c r="M91" s="3">
        <f t="shared" si="11"/>
        <v>29.184815012442094</v>
      </c>
      <c r="N91" s="27" t="s">
        <v>12</v>
      </c>
      <c r="O91" s="27" t="s">
        <v>12</v>
      </c>
    </row>
    <row r="92" spans="1:15">
      <c r="A92" t="s">
        <v>16</v>
      </c>
      <c r="B92" s="3">
        <v>140.17240000000001</v>
      </c>
      <c r="C92" s="3">
        <v>141.53210000000001</v>
      </c>
      <c r="D92" s="3">
        <v>177.48150000000001</v>
      </c>
      <c r="E92" s="3">
        <v>132.51079999999999</v>
      </c>
      <c r="F92" s="3">
        <v>185.7226</v>
      </c>
      <c r="G92" s="3">
        <v>163.76310000000001</v>
      </c>
      <c r="H92" s="55" t="s">
        <v>12</v>
      </c>
      <c r="I92" s="27" t="s">
        <v>12</v>
      </c>
      <c r="J92" s="27" t="s">
        <v>12</v>
      </c>
      <c r="K92" s="27" t="s">
        <v>12</v>
      </c>
      <c r="L92" s="3">
        <f t="shared" si="10"/>
        <v>156.86375000000001</v>
      </c>
      <c r="M92" s="3">
        <f t="shared" si="11"/>
        <v>21.964756766488627</v>
      </c>
      <c r="N92" s="27" t="s">
        <v>12</v>
      </c>
      <c r="O92" s="27" t="s">
        <v>12</v>
      </c>
    </row>
    <row r="93" spans="1:15">
      <c r="A93" t="s">
        <v>17</v>
      </c>
      <c r="B93" s="3">
        <v>153.00569999999999</v>
      </c>
      <c r="C93" s="3">
        <v>168.92500000000001</v>
      </c>
      <c r="D93" s="3">
        <v>206.9444</v>
      </c>
      <c r="E93" s="3">
        <v>202.2518</v>
      </c>
      <c r="F93" s="3">
        <v>129.7295</v>
      </c>
      <c r="G93" s="3">
        <v>202.75210000000001</v>
      </c>
      <c r="H93" s="55" t="s">
        <v>12</v>
      </c>
      <c r="I93" s="27" t="s">
        <v>12</v>
      </c>
      <c r="J93" s="27" t="s">
        <v>12</v>
      </c>
      <c r="K93" s="27" t="s">
        <v>12</v>
      </c>
      <c r="L93" s="3">
        <f t="shared" si="10"/>
        <v>177.26808333333335</v>
      </c>
      <c r="M93" s="3">
        <f t="shared" si="11"/>
        <v>31.851192017594425</v>
      </c>
      <c r="N93" s="27" t="s">
        <v>12</v>
      </c>
      <c r="O93" s="27" t="s">
        <v>12</v>
      </c>
    </row>
    <row r="94" spans="1:15">
      <c r="A94" t="s">
        <v>18</v>
      </c>
      <c r="B94" s="3">
        <v>108.4483</v>
      </c>
      <c r="C94" s="3">
        <v>109.2</v>
      </c>
      <c r="D94" s="3">
        <v>172.75659999999999</v>
      </c>
      <c r="E94" s="3">
        <v>234.13310000000001</v>
      </c>
      <c r="F94" s="3">
        <v>132.7055</v>
      </c>
      <c r="G94" s="3">
        <v>144.74379999999999</v>
      </c>
      <c r="H94" s="55" t="s">
        <v>12</v>
      </c>
      <c r="I94" s="27" t="s">
        <v>12</v>
      </c>
      <c r="J94" s="27" t="s">
        <v>12</v>
      </c>
      <c r="K94" s="27" t="s">
        <v>12</v>
      </c>
      <c r="L94" s="3">
        <f t="shared" si="10"/>
        <v>150.33121666666668</v>
      </c>
      <c r="M94" s="3">
        <f t="shared" si="11"/>
        <v>47.567834245145811</v>
      </c>
      <c r="N94" s="27" t="s">
        <v>12</v>
      </c>
      <c r="O94" s="27" t="s">
        <v>12</v>
      </c>
    </row>
    <row r="95" spans="1:15" s="7" customFormat="1">
      <c r="A95" s="7" t="s">
        <v>28</v>
      </c>
      <c r="B95" s="25"/>
      <c r="C95" s="25"/>
      <c r="D95" s="25"/>
      <c r="E95" s="25"/>
      <c r="F95" s="25"/>
      <c r="G95" s="25"/>
      <c r="H95" s="56"/>
      <c r="I95" s="25"/>
      <c r="J95" s="25"/>
      <c r="K95" s="25"/>
      <c r="L95" s="30"/>
      <c r="M95" s="29"/>
      <c r="N95" s="9"/>
      <c r="O95" s="8"/>
    </row>
    <row r="96" spans="1:15">
      <c r="A96" t="s">
        <v>14</v>
      </c>
      <c r="B96" s="3">
        <v>65.573329999999999</v>
      </c>
      <c r="C96" s="3">
        <v>78.458600000000004</v>
      </c>
      <c r="D96" s="3">
        <v>73.622050000000002</v>
      </c>
      <c r="E96" s="3">
        <v>65.030299999999997</v>
      </c>
      <c r="F96" s="3" t="s">
        <v>12</v>
      </c>
      <c r="G96" s="3">
        <v>81.960589999999996</v>
      </c>
      <c r="H96" s="55" t="s">
        <v>12</v>
      </c>
      <c r="I96" s="27" t="s">
        <v>12</v>
      </c>
      <c r="J96" s="27" t="s">
        <v>12</v>
      </c>
      <c r="K96" s="27" t="s">
        <v>12</v>
      </c>
      <c r="L96" s="3">
        <f t="shared" ref="L96:L100" si="12">AVERAGE(B96:G96)</f>
        <v>72.928973999999997</v>
      </c>
      <c r="M96" s="3">
        <f t="shared" ref="M96:M100" si="13">_xlfn.STDEV.S(B96:G96)</f>
        <v>7.568384160871461</v>
      </c>
      <c r="N96" s="27" t="s">
        <v>12</v>
      </c>
      <c r="O96" s="27" t="s">
        <v>12</v>
      </c>
    </row>
    <row r="97" spans="1:15">
      <c r="A97" t="s">
        <v>15</v>
      </c>
      <c r="B97" s="3">
        <v>77.174530000000004</v>
      </c>
      <c r="C97" s="3">
        <v>77.585030000000003</v>
      </c>
      <c r="D97" s="3">
        <v>95.022220000000004</v>
      </c>
      <c r="E97" s="3">
        <v>88.25</v>
      </c>
      <c r="F97" s="3">
        <v>82.610619999999997</v>
      </c>
      <c r="G97" s="3">
        <v>106.7358</v>
      </c>
      <c r="H97" s="55" t="s">
        <v>12</v>
      </c>
      <c r="I97" s="27" t="s">
        <v>12</v>
      </c>
      <c r="J97" s="27" t="s">
        <v>12</v>
      </c>
      <c r="K97" s="27" t="s">
        <v>12</v>
      </c>
      <c r="L97" s="3">
        <f t="shared" si="12"/>
        <v>87.896366666666665</v>
      </c>
      <c r="M97" s="3">
        <f t="shared" si="13"/>
        <v>11.445939487590591</v>
      </c>
      <c r="N97" s="27" t="s">
        <v>12</v>
      </c>
      <c r="O97" s="27" t="s">
        <v>12</v>
      </c>
    </row>
    <row r="98" spans="1:15">
      <c r="A98" t="s">
        <v>16</v>
      </c>
      <c r="B98" s="3">
        <v>111.0142</v>
      </c>
      <c r="C98" s="3">
        <v>130.517</v>
      </c>
      <c r="D98" s="3">
        <v>231.24440000000001</v>
      </c>
      <c r="E98" s="3">
        <v>100.0196</v>
      </c>
      <c r="F98" s="3">
        <v>185.53100000000001</v>
      </c>
      <c r="G98" s="3">
        <v>207.4434</v>
      </c>
      <c r="H98" s="55" t="s">
        <v>12</v>
      </c>
      <c r="I98" s="27" t="s">
        <v>12</v>
      </c>
      <c r="J98" s="27" t="s">
        <v>12</v>
      </c>
      <c r="K98" s="27" t="s">
        <v>12</v>
      </c>
      <c r="L98" s="3">
        <f t="shared" si="12"/>
        <v>160.9616</v>
      </c>
      <c r="M98" s="3">
        <f t="shared" si="13"/>
        <v>54.478305633270175</v>
      </c>
      <c r="N98" s="27" t="s">
        <v>12</v>
      </c>
      <c r="O98" s="27" t="s">
        <v>12</v>
      </c>
    </row>
    <row r="99" spans="1:15">
      <c r="A99" t="s">
        <v>17</v>
      </c>
      <c r="B99" s="3">
        <v>214.07550000000001</v>
      </c>
      <c r="C99" s="3">
        <v>255.0204</v>
      </c>
      <c r="D99" s="3">
        <v>399.5926</v>
      </c>
      <c r="E99" s="3">
        <v>223.29409999999999</v>
      </c>
      <c r="F99" s="3">
        <v>155.14160000000001</v>
      </c>
      <c r="G99" s="3">
        <v>316.05189999999999</v>
      </c>
      <c r="H99" s="55" t="s">
        <v>12</v>
      </c>
      <c r="I99" s="27" t="s">
        <v>12</v>
      </c>
      <c r="J99" s="27" t="s">
        <v>12</v>
      </c>
      <c r="K99" s="27" t="s">
        <v>12</v>
      </c>
      <c r="L99" s="3">
        <f t="shared" si="12"/>
        <v>260.52934999999997</v>
      </c>
      <c r="M99" s="3">
        <f t="shared" si="13"/>
        <v>86.14254635383729</v>
      </c>
      <c r="N99" s="27" t="s">
        <v>12</v>
      </c>
      <c r="O99" s="27" t="s">
        <v>12</v>
      </c>
    </row>
    <row r="100" spans="1:15">
      <c r="A100" t="s">
        <v>18</v>
      </c>
      <c r="B100" s="3">
        <v>182.86789999999999</v>
      </c>
      <c r="C100" s="3">
        <v>166.43539999999999</v>
      </c>
      <c r="D100" s="3">
        <v>372.05189999999999</v>
      </c>
      <c r="E100" s="3">
        <v>547.80880000000002</v>
      </c>
      <c r="F100" s="3">
        <v>242.6549</v>
      </c>
      <c r="G100" s="3">
        <v>411.40089999999998</v>
      </c>
      <c r="H100" s="55" t="s">
        <v>12</v>
      </c>
      <c r="I100" s="27" t="s">
        <v>12</v>
      </c>
      <c r="J100" s="27" t="s">
        <v>12</v>
      </c>
      <c r="K100" s="27" t="s">
        <v>12</v>
      </c>
      <c r="L100" s="3">
        <f t="shared" si="12"/>
        <v>320.53663333333333</v>
      </c>
      <c r="M100" s="3">
        <f t="shared" si="13"/>
        <v>149.2167618181237</v>
      </c>
      <c r="N100" s="27" t="s">
        <v>12</v>
      </c>
      <c r="O100" s="27" t="s">
        <v>12</v>
      </c>
    </row>
    <row r="101" spans="1:15" s="7" customFormat="1">
      <c r="A101" s="7" t="s">
        <v>33</v>
      </c>
      <c r="H101" s="51"/>
      <c r="L101" s="10"/>
      <c r="N101" s="10"/>
    </row>
    <row r="102" spans="1:15">
      <c r="A102" t="s">
        <v>14</v>
      </c>
      <c r="B102" s="4">
        <v>70.8</v>
      </c>
      <c r="C102" s="4">
        <v>66</v>
      </c>
      <c r="D102" s="4">
        <v>73</v>
      </c>
      <c r="E102" s="4">
        <v>70.849999999999994</v>
      </c>
      <c r="F102" s="4" t="s">
        <v>13</v>
      </c>
      <c r="G102" s="4">
        <v>90.421052631578902</v>
      </c>
      <c r="H102" s="58">
        <v>73</v>
      </c>
      <c r="I102" s="4">
        <v>85.285713999999999</v>
      </c>
      <c r="J102" s="4" t="s">
        <v>13</v>
      </c>
      <c r="K102" s="4">
        <v>78</v>
      </c>
      <c r="L102" s="5">
        <f>AVERAGE(B102:G102)</f>
        <v>74.214210526315782</v>
      </c>
      <c r="M102" s="3">
        <f>_xlfn.STDEV.S(B102:G102)</f>
        <v>9.4152009907007006</v>
      </c>
      <c r="N102" s="5">
        <f>AVERAGE(B102:K102)</f>
        <v>75.919595828947365</v>
      </c>
      <c r="O102" s="3">
        <f>_xlfn.STDEV.S(B102:K102)</f>
        <v>8.1914766229188452</v>
      </c>
    </row>
    <row r="103" spans="1:15">
      <c r="A103" t="s">
        <v>15</v>
      </c>
      <c r="B103" s="4">
        <v>76.599999999999994</v>
      </c>
      <c r="C103" s="4">
        <v>98.3333333333333</v>
      </c>
      <c r="D103" s="4">
        <v>114.526315789473</v>
      </c>
      <c r="E103" s="4">
        <v>97.5</v>
      </c>
      <c r="F103" s="4">
        <v>75.333332999999996</v>
      </c>
      <c r="G103" s="4">
        <v>112.947368421052</v>
      </c>
      <c r="H103" s="58">
        <v>98.210526315789394</v>
      </c>
      <c r="I103" s="4">
        <v>97.631578947368396</v>
      </c>
      <c r="J103" s="4" t="s">
        <v>13</v>
      </c>
      <c r="K103" s="4">
        <v>91.5263157894736</v>
      </c>
      <c r="L103" s="5">
        <f>AVERAGE(B103:G103)</f>
        <v>95.873391757309719</v>
      </c>
      <c r="M103" s="3">
        <f>_xlfn.STDEV.S(B103:G103)</f>
        <v>16.979440889386076</v>
      </c>
      <c r="N103" s="5">
        <f>AVERAGE(B103:K103)</f>
        <v>95.845419066276634</v>
      </c>
      <c r="O103" s="3">
        <f>_xlfn.STDEV.S(B103:K103)</f>
        <v>13.550601979006496</v>
      </c>
    </row>
    <row r="104" spans="1:15">
      <c r="A104" t="s">
        <v>16</v>
      </c>
      <c r="B104" s="4">
        <v>71.95</v>
      </c>
      <c r="C104" s="4">
        <v>93.6666666666666</v>
      </c>
      <c r="D104" s="4">
        <v>106.42105263157799</v>
      </c>
      <c r="E104" s="4">
        <v>99</v>
      </c>
      <c r="F104" s="4">
        <v>125.428571428571</v>
      </c>
      <c r="G104" s="4">
        <v>92.736842105263094</v>
      </c>
      <c r="H104" s="58">
        <v>94.421052631578902</v>
      </c>
      <c r="I104" s="4">
        <v>114.631578947368</v>
      </c>
      <c r="J104" s="4" t="s">
        <v>13</v>
      </c>
      <c r="K104" s="4">
        <v>102.894736842105</v>
      </c>
      <c r="L104" s="5">
        <f>AVERAGE(B104:G104)</f>
        <v>98.200522138679787</v>
      </c>
      <c r="M104" s="3">
        <f>_xlfn.STDEV.S(B104:G104)</f>
        <v>17.601593746420427</v>
      </c>
      <c r="N104" s="5">
        <f>AVERAGE(B104:K104)</f>
        <v>100.12783347257006</v>
      </c>
      <c r="O104" s="3">
        <f>_xlfn.STDEV.S(B104:K104)</f>
        <v>15.091178799872541</v>
      </c>
    </row>
    <row r="105" spans="1:15">
      <c r="A105" t="s">
        <v>17</v>
      </c>
      <c r="B105" s="4">
        <v>73.95</v>
      </c>
      <c r="C105" s="4">
        <v>103.04761904761899</v>
      </c>
      <c r="D105" s="4">
        <v>84.894736842105203</v>
      </c>
      <c r="E105" s="4">
        <v>102.35</v>
      </c>
      <c r="F105" s="4">
        <v>115.904761904761</v>
      </c>
      <c r="G105" s="4">
        <v>95.631578947368396</v>
      </c>
      <c r="H105" s="58">
        <v>86.210526315789394</v>
      </c>
      <c r="I105" s="4">
        <v>100.947368421052</v>
      </c>
      <c r="J105" s="4" t="s">
        <v>13</v>
      </c>
      <c r="K105" s="4">
        <v>89.5263157894736</v>
      </c>
      <c r="L105" s="5">
        <f>AVERAGE(B105:G105)</f>
        <v>95.96311612364228</v>
      </c>
      <c r="M105" s="3">
        <f>_xlfn.STDEV.S(B105:G105)</f>
        <v>14.804377204608647</v>
      </c>
      <c r="N105" s="5">
        <f>AVERAGE(B105:K105)</f>
        <v>94.718100807574302</v>
      </c>
      <c r="O105" s="3">
        <f>_xlfn.STDEV.S(B105:K105)</f>
        <v>12.466382450980399</v>
      </c>
    </row>
    <row r="106" spans="1:15">
      <c r="A106" t="s">
        <v>18</v>
      </c>
      <c r="B106" s="4">
        <v>62.15</v>
      </c>
      <c r="C106" s="4">
        <v>76.857142857142804</v>
      </c>
      <c r="D106" s="4">
        <v>89.052631578947299</v>
      </c>
      <c r="E106" s="4">
        <v>96.15</v>
      </c>
      <c r="F106" s="4">
        <v>107.19047619047601</v>
      </c>
      <c r="G106" s="4">
        <v>82.263157894736807</v>
      </c>
      <c r="H106" s="58">
        <v>67.105263157894697</v>
      </c>
      <c r="I106" s="4" t="s">
        <v>12</v>
      </c>
      <c r="J106" s="4" t="s">
        <v>13</v>
      </c>
      <c r="K106" s="4">
        <v>83.842105263157805</v>
      </c>
      <c r="L106" s="5">
        <f>AVERAGE(B106:G106)</f>
        <v>85.610568086883816</v>
      </c>
      <c r="M106" s="3">
        <f>_xlfn.STDEV.S(B106:G106)</f>
        <v>15.664263296437227</v>
      </c>
      <c r="N106" s="5">
        <f>AVERAGE(B106:K106)</f>
        <v>83.076347117794427</v>
      </c>
      <c r="O106" s="3">
        <f>_xlfn.STDEV.S(B106:K106)</f>
        <v>14.740814510413649</v>
      </c>
    </row>
    <row r="107" spans="1:15" s="7" customFormat="1">
      <c r="A107" s="7" t="s">
        <v>34</v>
      </c>
      <c r="H107" s="51"/>
      <c r="K107" s="21"/>
      <c r="L107" s="9"/>
      <c r="M107" s="8"/>
      <c r="N107" s="9"/>
      <c r="O107" s="8"/>
    </row>
    <row r="108" spans="1:15">
      <c r="A108" t="s">
        <v>14</v>
      </c>
      <c r="B108" s="4">
        <v>106</v>
      </c>
      <c r="C108" s="4">
        <v>188</v>
      </c>
      <c r="D108" s="4">
        <v>125</v>
      </c>
      <c r="E108" s="4">
        <v>106</v>
      </c>
      <c r="F108" s="4" t="s">
        <v>13</v>
      </c>
      <c r="G108" s="4">
        <v>224</v>
      </c>
      <c r="H108" s="58">
        <v>216</v>
      </c>
      <c r="I108" s="4">
        <v>157.90476200000001</v>
      </c>
      <c r="J108" s="4">
        <v>152</v>
      </c>
      <c r="K108" s="4">
        <v>92</v>
      </c>
      <c r="L108" s="5">
        <f t="shared" ref="L108:L112" si="14">AVERAGE(B108:G108)</f>
        <v>149.80000000000001</v>
      </c>
      <c r="M108" s="3">
        <f t="shared" ref="M108:M112" si="15">_xlfn.STDEV.S(B108:G108)</f>
        <v>53.424713382478721</v>
      </c>
      <c r="N108" s="5">
        <f t="shared" ref="N108:N112" si="16">AVERAGE(B108:K108)</f>
        <v>151.87830688888891</v>
      </c>
      <c r="O108" s="3">
        <f t="shared" ref="O108:O112" si="17">_xlfn.STDEV.S(B108:K108)</f>
        <v>48.953719127555814</v>
      </c>
    </row>
    <row r="109" spans="1:15">
      <c r="A109" t="s">
        <v>15</v>
      </c>
      <c r="B109" s="4">
        <v>104.8</v>
      </c>
      <c r="C109" s="4">
        <v>152.894736842105</v>
      </c>
      <c r="D109" s="4">
        <v>138.57142857142799</v>
      </c>
      <c r="E109" s="4">
        <v>151</v>
      </c>
      <c r="F109" s="4">
        <v>173.6</v>
      </c>
      <c r="G109" s="4">
        <v>124.31578947368401</v>
      </c>
      <c r="H109" s="58">
        <v>118.578947368421</v>
      </c>
      <c r="I109" s="4">
        <v>126</v>
      </c>
      <c r="J109" s="4">
        <v>104.15</v>
      </c>
      <c r="K109" s="4">
        <v>109.238095238095</v>
      </c>
      <c r="L109" s="5">
        <f t="shared" si="14"/>
        <v>140.8636591478695</v>
      </c>
      <c r="M109" s="3">
        <f t="shared" si="15"/>
        <v>24.078347416902517</v>
      </c>
      <c r="N109" s="5">
        <f t="shared" si="16"/>
        <v>130.3148997493733</v>
      </c>
      <c r="O109" s="3">
        <f t="shared" si="17"/>
        <v>23.217992606707099</v>
      </c>
    </row>
    <row r="110" spans="1:15">
      <c r="A110" t="s">
        <v>16</v>
      </c>
      <c r="B110" s="4">
        <v>104.6</v>
      </c>
      <c r="C110" s="4">
        <v>120.78947368420999</v>
      </c>
      <c r="D110" s="4">
        <v>102.428571428571</v>
      </c>
      <c r="E110" s="4">
        <v>133.944444444444</v>
      </c>
      <c r="F110" s="4">
        <v>125.6</v>
      </c>
      <c r="G110" s="4">
        <v>97.473684210526301</v>
      </c>
      <c r="H110" s="58">
        <v>110.105263157894</v>
      </c>
      <c r="I110" s="4">
        <v>100.571428571428</v>
      </c>
      <c r="J110" s="4">
        <v>95.15</v>
      </c>
      <c r="K110" s="4">
        <v>90.238095238095198</v>
      </c>
      <c r="L110" s="5">
        <f t="shared" si="14"/>
        <v>114.1393622946252</v>
      </c>
      <c r="M110" s="3">
        <f t="shared" si="15"/>
        <v>14.653998490297582</v>
      </c>
      <c r="N110" s="5">
        <f t="shared" si="16"/>
        <v>108.09009607351683</v>
      </c>
      <c r="O110" s="3">
        <f t="shared" si="17"/>
        <v>14.298373525435853</v>
      </c>
    </row>
    <row r="111" spans="1:15">
      <c r="A111" t="s">
        <v>17</v>
      </c>
      <c r="B111" s="4">
        <v>83.4</v>
      </c>
      <c r="C111" s="4">
        <v>82.894736842105203</v>
      </c>
      <c r="D111" s="4">
        <v>78.523809523809504</v>
      </c>
      <c r="E111" s="4">
        <v>126.666666666666</v>
      </c>
      <c r="F111" s="4">
        <v>129.19999999999999</v>
      </c>
      <c r="G111" s="4">
        <v>97.315789473684205</v>
      </c>
      <c r="H111" s="58">
        <v>76.894736842105203</v>
      </c>
      <c r="I111" s="4">
        <v>86.476190476190396</v>
      </c>
      <c r="J111" s="4">
        <v>70.45</v>
      </c>
      <c r="K111" s="4">
        <v>73.238095238095198</v>
      </c>
      <c r="L111" s="5">
        <f t="shared" si="14"/>
        <v>99.666833751044138</v>
      </c>
      <c r="M111" s="3">
        <f t="shared" si="15"/>
        <v>22.802047644167676</v>
      </c>
      <c r="N111" s="5">
        <f t="shared" si="16"/>
        <v>90.50600250626556</v>
      </c>
      <c r="O111" s="3">
        <f t="shared" si="17"/>
        <v>21.095343494445729</v>
      </c>
    </row>
    <row r="112" spans="1:15">
      <c r="A112" t="s">
        <v>18</v>
      </c>
      <c r="B112" s="4">
        <v>77.150000000000006</v>
      </c>
      <c r="C112" s="4">
        <v>75.315789473684205</v>
      </c>
      <c r="D112" s="4">
        <v>79.095238095238102</v>
      </c>
      <c r="E112" s="4">
        <v>102.722222222222</v>
      </c>
      <c r="F112" s="4">
        <v>113.4</v>
      </c>
      <c r="G112" s="4">
        <v>77.578947368420998</v>
      </c>
      <c r="H112" s="58">
        <v>84.473684210526301</v>
      </c>
      <c r="I112" s="4" t="s">
        <v>12</v>
      </c>
      <c r="J112" s="4">
        <v>74.95</v>
      </c>
      <c r="K112" s="4">
        <v>72.952380952380906</v>
      </c>
      <c r="L112" s="5">
        <f t="shared" si="14"/>
        <v>87.54369952659421</v>
      </c>
      <c r="M112" s="3">
        <f t="shared" si="15"/>
        <v>16.29208019643189</v>
      </c>
      <c r="N112" s="5">
        <f t="shared" si="16"/>
        <v>84.182029146941403</v>
      </c>
      <c r="O112" s="3">
        <f t="shared" si="17"/>
        <v>14.170324517733899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5E093-EACD-4EDD-8200-D4BC2E7505A7}">
  <dimension ref="A1:L32"/>
  <sheetViews>
    <sheetView zoomScale="115" zoomScaleNormal="115" workbookViewId="0">
      <selection activeCell="E10" sqref="E10"/>
    </sheetView>
  </sheetViews>
  <sheetFormatPr defaultRowHeight="14.4"/>
  <cols>
    <col min="1" max="1" width="23.88671875" customWidth="1"/>
    <col min="2" max="2" width="11.44140625" customWidth="1"/>
    <col min="3" max="3" width="11.21875" customWidth="1"/>
    <col min="4" max="5" width="11.5546875" customWidth="1"/>
    <col min="6" max="6" width="11.21875" customWidth="1"/>
    <col min="7" max="7" width="4.109375" customWidth="1"/>
    <col min="9" max="9" width="10.109375" customWidth="1"/>
    <col min="10" max="10" width="11.21875" customWidth="1"/>
  </cols>
  <sheetData>
    <row r="1" spans="1:12">
      <c r="A1" t="s">
        <v>63</v>
      </c>
      <c r="B1" s="45" t="s">
        <v>64</v>
      </c>
      <c r="C1" t="s">
        <v>65</v>
      </c>
      <c r="D1" t="s">
        <v>66</v>
      </c>
      <c r="E1" t="s">
        <v>67</v>
      </c>
      <c r="F1" s="45" t="s">
        <v>72</v>
      </c>
      <c r="G1" s="44"/>
      <c r="H1" t="s">
        <v>63</v>
      </c>
      <c r="I1" t="s">
        <v>65</v>
      </c>
      <c r="J1" t="s">
        <v>66</v>
      </c>
      <c r="K1" t="s">
        <v>67</v>
      </c>
      <c r="L1" s="45" t="s">
        <v>72</v>
      </c>
    </row>
    <row r="2" spans="1:12">
      <c r="A2">
        <v>15</v>
      </c>
      <c r="B2" s="46">
        <v>618.4</v>
      </c>
      <c r="C2">
        <v>601.21249999999998</v>
      </c>
      <c r="D2">
        <v>592.66666666666595</v>
      </c>
      <c r="E2">
        <v>606.11249999999995</v>
      </c>
      <c r="F2" s="45">
        <f>AVERAGE(C2:E2)</f>
        <v>599.99722222222192</v>
      </c>
      <c r="G2" s="44"/>
      <c r="H2" s="45">
        <v>15</v>
      </c>
      <c r="I2">
        <v>12.04175</v>
      </c>
      <c r="J2">
        <v>12.185600000000001</v>
      </c>
      <c r="K2">
        <v>12.171749999999999</v>
      </c>
      <c r="L2" s="45">
        <f>AVERAGE(I2:K2)</f>
        <v>12.133033333333335</v>
      </c>
    </row>
    <row r="3" spans="1:12">
      <c r="A3">
        <v>10</v>
      </c>
      <c r="B3" s="46">
        <v>410.93</v>
      </c>
      <c r="C3">
        <v>413.7142857</v>
      </c>
      <c r="D3">
        <v>421.166666666666</v>
      </c>
      <c r="E3">
        <v>416.05063291139197</v>
      </c>
      <c r="F3" s="45">
        <f t="shared" ref="F3:F11" si="0">AVERAGE(C3:E3)</f>
        <v>416.97719509268592</v>
      </c>
      <c r="G3" s="44"/>
      <c r="H3" s="45">
        <v>10</v>
      </c>
      <c r="I3">
        <v>8.0542857140000006</v>
      </c>
      <c r="J3">
        <v>7.8402500000000002</v>
      </c>
      <c r="K3">
        <v>7.9994936708860704</v>
      </c>
      <c r="L3" s="45">
        <f t="shared" ref="L3:L11" si="1">AVERAGE(I3:K3)</f>
        <v>7.9646764616286907</v>
      </c>
    </row>
    <row r="4" spans="1:12">
      <c r="A4">
        <v>5</v>
      </c>
      <c r="B4" s="46">
        <v>203.47</v>
      </c>
      <c r="C4">
        <v>213.8533333</v>
      </c>
      <c r="D4">
        <v>224.4375</v>
      </c>
      <c r="E4">
        <v>215.444444444444</v>
      </c>
      <c r="F4" s="45">
        <f t="shared" si="0"/>
        <v>217.911759248148</v>
      </c>
      <c r="G4" s="44"/>
      <c r="H4" s="45">
        <v>5</v>
      </c>
      <c r="I4">
        <v>3.9687999999999999</v>
      </c>
      <c r="J4">
        <v>4.1227848101265803</v>
      </c>
      <c r="K4">
        <v>4.0728395061728397</v>
      </c>
      <c r="L4" s="45">
        <f t="shared" si="1"/>
        <v>4.05480810543314</v>
      </c>
    </row>
    <row r="5" spans="1:12">
      <c r="A5">
        <v>2</v>
      </c>
      <c r="B5" s="46">
        <v>78.989999999999995</v>
      </c>
      <c r="C5">
        <v>76.810126580000002</v>
      </c>
      <c r="D5">
        <v>90.117647058823493</v>
      </c>
      <c r="E5">
        <v>75.696202531645497</v>
      </c>
      <c r="F5" s="45">
        <f t="shared" si="0"/>
        <v>80.874658723489674</v>
      </c>
      <c r="G5" s="44"/>
      <c r="H5" s="45">
        <v>2</v>
      </c>
      <c r="I5">
        <v>1.2351898729999999</v>
      </c>
      <c r="J5">
        <v>1.21475</v>
      </c>
      <c r="K5">
        <v>1.3458227848101201</v>
      </c>
      <c r="L5" s="45">
        <f t="shared" si="1"/>
        <v>1.26525421927004</v>
      </c>
    </row>
    <row r="6" spans="1:12">
      <c r="A6">
        <v>1.5</v>
      </c>
      <c r="B6" s="46">
        <v>58.24</v>
      </c>
      <c r="C6">
        <v>53.631578949999998</v>
      </c>
      <c r="D6">
        <v>41.9166666666666</v>
      </c>
      <c r="E6">
        <v>61.389610389610297</v>
      </c>
      <c r="F6" s="45">
        <f t="shared" si="0"/>
        <v>52.312618668758965</v>
      </c>
      <c r="G6" s="44"/>
      <c r="H6" s="45">
        <v>1.5</v>
      </c>
      <c r="I6">
        <v>0.94131578900000001</v>
      </c>
      <c r="J6">
        <v>1.0537662337662299</v>
      </c>
      <c r="K6">
        <v>0.94727272727272804</v>
      </c>
      <c r="L6" s="45">
        <f t="shared" si="1"/>
        <v>0.98078491667965262</v>
      </c>
    </row>
    <row r="7" spans="1:12">
      <c r="A7">
        <v>1</v>
      </c>
      <c r="B7" s="46">
        <v>37.49</v>
      </c>
      <c r="C7">
        <v>40.243589739999997</v>
      </c>
      <c r="D7">
        <v>39.75</v>
      </c>
      <c r="E7">
        <v>33.253164556961998</v>
      </c>
      <c r="F7" s="45">
        <f t="shared" si="0"/>
        <v>37.748918098987332</v>
      </c>
      <c r="G7" s="44"/>
      <c r="H7" s="45">
        <v>1</v>
      </c>
      <c r="I7">
        <v>0.78589743599999995</v>
      </c>
      <c r="J7">
        <v>0.55792207792207804</v>
      </c>
      <c r="K7">
        <v>0.626329113924051</v>
      </c>
      <c r="L7" s="45">
        <f t="shared" si="1"/>
        <v>0.656716209282043</v>
      </c>
    </row>
    <row r="8" spans="1:12">
      <c r="A8">
        <v>0.5</v>
      </c>
      <c r="B8" s="46">
        <v>16.75</v>
      </c>
      <c r="C8">
        <v>20.772151900000001</v>
      </c>
      <c r="D8">
        <v>18.789473684210499</v>
      </c>
      <c r="E8">
        <v>11.75</v>
      </c>
      <c r="F8" s="45">
        <f t="shared" si="0"/>
        <v>17.103875194736833</v>
      </c>
      <c r="G8" s="44"/>
      <c r="H8" s="45">
        <v>0.5</v>
      </c>
      <c r="I8">
        <v>0.41240506300000002</v>
      </c>
      <c r="J8">
        <v>0.46850000000000003</v>
      </c>
      <c r="K8">
        <v>0.23799999999999999</v>
      </c>
      <c r="L8" s="45">
        <f t="shared" si="1"/>
        <v>0.37296835433333336</v>
      </c>
    </row>
    <row r="9" spans="1:12">
      <c r="A9">
        <v>0.2</v>
      </c>
      <c r="B9" s="46">
        <v>4.3</v>
      </c>
      <c r="C9">
        <v>3.5897435899999999</v>
      </c>
      <c r="D9">
        <v>-4.7058823529411704</v>
      </c>
      <c r="E9">
        <v>3.82666666666666</v>
      </c>
      <c r="F9" s="45">
        <f t="shared" si="0"/>
        <v>0.90350930124182982</v>
      </c>
      <c r="G9" s="44"/>
      <c r="H9" s="45">
        <v>0.2</v>
      </c>
      <c r="I9">
        <v>0.24333333300000001</v>
      </c>
      <c r="J9">
        <v>0.16875000000000001</v>
      </c>
      <c r="K9">
        <v>0.20933333333333301</v>
      </c>
      <c r="L9" s="45">
        <f t="shared" si="1"/>
        <v>0.20713888877777767</v>
      </c>
    </row>
    <row r="10" spans="1:12">
      <c r="A10">
        <v>0.1</v>
      </c>
      <c r="B10" s="46">
        <v>0.15</v>
      </c>
      <c r="C10">
        <v>-7.392405063</v>
      </c>
      <c r="D10">
        <v>-18.857142857142801</v>
      </c>
      <c r="E10">
        <v>2.24050632911392</v>
      </c>
      <c r="F10" s="45">
        <f t="shared" si="0"/>
        <v>-8.0030138636762942</v>
      </c>
      <c r="G10" s="44"/>
      <c r="H10" s="45">
        <v>0.1</v>
      </c>
      <c r="I10">
        <v>8.6075949999999991E-3</v>
      </c>
      <c r="J10">
        <v>0.162051282051282</v>
      </c>
      <c r="K10">
        <v>3.2911392405063399E-3</v>
      </c>
      <c r="L10" s="45">
        <f t="shared" si="1"/>
        <v>5.7983338763929443E-2</v>
      </c>
    </row>
    <row r="11" spans="1:12">
      <c r="A11">
        <v>0</v>
      </c>
      <c r="B11" s="45">
        <v>-4</v>
      </c>
      <c r="C11">
        <v>-34.666666669999998</v>
      </c>
      <c r="D11">
        <v>-14.363636363636299</v>
      </c>
      <c r="E11">
        <v>-9.1265822784810098</v>
      </c>
      <c r="F11" s="45">
        <f t="shared" si="0"/>
        <v>-19.385628437372436</v>
      </c>
      <c r="G11" s="44"/>
      <c r="H11" s="45">
        <v>0</v>
      </c>
      <c r="I11">
        <v>0.147179487</v>
      </c>
      <c r="J11">
        <v>2.5974025974025402E-3</v>
      </c>
      <c r="K11">
        <v>0</v>
      </c>
      <c r="L11" s="45">
        <f t="shared" si="1"/>
        <v>4.9925629865800847E-2</v>
      </c>
    </row>
    <row r="12" spans="1:12">
      <c r="A12" s="44"/>
      <c r="B12" s="44"/>
      <c r="C12" s="44" t="s">
        <v>74</v>
      </c>
      <c r="D12" s="44"/>
      <c r="E12" s="44"/>
      <c r="F12" s="44"/>
      <c r="G12" s="44"/>
      <c r="H12" s="44"/>
      <c r="I12" s="44"/>
      <c r="J12" s="44" t="s">
        <v>73</v>
      </c>
      <c r="K12" s="44"/>
      <c r="L12" s="44"/>
    </row>
    <row r="13" spans="1:12">
      <c r="A13" t="s">
        <v>63</v>
      </c>
      <c r="B13" s="45" t="s">
        <v>68</v>
      </c>
      <c r="C13" t="s">
        <v>69</v>
      </c>
      <c r="D13" t="s">
        <v>70</v>
      </c>
      <c r="E13" t="s">
        <v>71</v>
      </c>
      <c r="F13" s="45" t="s">
        <v>72</v>
      </c>
      <c r="G13" s="44"/>
      <c r="H13" t="s">
        <v>63</v>
      </c>
      <c r="I13" t="s">
        <v>69</v>
      </c>
      <c r="J13" t="s">
        <v>70</v>
      </c>
      <c r="K13" t="s">
        <v>71</v>
      </c>
      <c r="L13" t="s">
        <v>72</v>
      </c>
    </row>
    <row r="14" spans="1:12">
      <c r="A14">
        <v>15</v>
      </c>
      <c r="B14" s="46">
        <v>600.1</v>
      </c>
      <c r="C14">
        <v>594.14102560000003</v>
      </c>
      <c r="D14">
        <v>555.08641975308603</v>
      </c>
      <c r="E14">
        <v>601.76250000000005</v>
      </c>
      <c r="F14" s="45">
        <f>AVERAGE(C14:E14)</f>
        <v>583.66331511769533</v>
      </c>
      <c r="G14" s="44"/>
      <c r="H14" s="45">
        <v>15</v>
      </c>
      <c r="I14">
        <v>12.626666670000001</v>
      </c>
      <c r="J14">
        <v>11.318765432098701</v>
      </c>
      <c r="K14">
        <v>12.433249999999999</v>
      </c>
      <c r="L14" s="45">
        <f>AVERAGE(I14:K14)</f>
        <v>12.126227367366234</v>
      </c>
    </row>
    <row r="15" spans="1:12">
      <c r="A15">
        <v>10</v>
      </c>
      <c r="B15" s="46">
        <v>398.73</v>
      </c>
      <c r="C15">
        <v>396.07792210000002</v>
      </c>
      <c r="D15">
        <v>393.26249999999999</v>
      </c>
      <c r="E15">
        <v>400.62820512820502</v>
      </c>
      <c r="F15" s="45">
        <f t="shared" ref="F15:F23" si="2">AVERAGE(C15:E15)</f>
        <v>396.65620907606836</v>
      </c>
      <c r="G15" s="44"/>
      <c r="H15" s="45">
        <v>10</v>
      </c>
      <c r="I15">
        <v>8.1615584420000005</v>
      </c>
      <c r="J15">
        <v>7.8579999999999997</v>
      </c>
      <c r="K15">
        <v>8.1146153846153801</v>
      </c>
      <c r="L15" s="45">
        <f t="shared" ref="L15:L23" si="3">AVERAGE(I15:K15)</f>
        <v>8.0447246088717943</v>
      </c>
    </row>
    <row r="16" spans="1:12">
      <c r="A16">
        <v>5</v>
      </c>
      <c r="B16" s="46">
        <v>197.37</v>
      </c>
      <c r="C16">
        <v>197.05128210000001</v>
      </c>
      <c r="D16">
        <v>192.151898734177</v>
      </c>
      <c r="E16">
        <v>186.79746835443001</v>
      </c>
      <c r="F16" s="45">
        <f t="shared" si="2"/>
        <v>192.00021639620232</v>
      </c>
      <c r="G16" s="44"/>
      <c r="H16" s="45">
        <v>5</v>
      </c>
      <c r="I16">
        <v>3.9969230769999999</v>
      </c>
      <c r="J16">
        <v>3.9432911392404999</v>
      </c>
      <c r="K16">
        <v>3.7782278481012601</v>
      </c>
      <c r="L16" s="45">
        <f t="shared" si="3"/>
        <v>3.9061473547805865</v>
      </c>
    </row>
    <row r="17" spans="1:12">
      <c r="A17">
        <v>2</v>
      </c>
      <c r="B17" s="46">
        <v>76.55</v>
      </c>
      <c r="C17">
        <v>85.333333330000002</v>
      </c>
      <c r="D17">
        <v>82.923076923076906</v>
      </c>
      <c r="E17">
        <v>82.253164556962005</v>
      </c>
      <c r="F17" s="45">
        <f t="shared" si="2"/>
        <v>83.503191603346309</v>
      </c>
      <c r="G17" s="44"/>
      <c r="H17" s="45">
        <v>2</v>
      </c>
      <c r="I17">
        <v>1.47654321</v>
      </c>
      <c r="J17">
        <v>1.4223076923076901</v>
      </c>
      <c r="K17">
        <v>1.3979746835443001</v>
      </c>
      <c r="L17" s="45">
        <f t="shared" si="3"/>
        <v>1.4322751952839967</v>
      </c>
    </row>
    <row r="18" spans="1:12">
      <c r="A18">
        <v>1.5</v>
      </c>
      <c r="B18" s="46">
        <v>56.41</v>
      </c>
      <c r="C18">
        <v>48.405063290000001</v>
      </c>
      <c r="D18">
        <v>54.6875</v>
      </c>
      <c r="E18">
        <v>53.632911392404999</v>
      </c>
      <c r="F18" s="45">
        <f t="shared" si="2"/>
        <v>52.241824894135</v>
      </c>
      <c r="G18" s="44"/>
      <c r="H18" s="45">
        <v>1.5</v>
      </c>
      <c r="I18">
        <v>0.96075949400000005</v>
      </c>
      <c r="J18">
        <v>1.00875</v>
      </c>
      <c r="K18">
        <v>0.84025316455696297</v>
      </c>
      <c r="L18" s="45">
        <f t="shared" si="3"/>
        <v>0.93658755285232098</v>
      </c>
    </row>
    <row r="19" spans="1:12">
      <c r="A19">
        <v>1</v>
      </c>
      <c r="B19" s="46">
        <v>36.270000000000003</v>
      </c>
      <c r="C19">
        <v>48.594936709999999</v>
      </c>
      <c r="D19">
        <v>36.737499999999997</v>
      </c>
      <c r="E19">
        <v>38.5324675324675</v>
      </c>
      <c r="F19" s="45">
        <f t="shared" si="2"/>
        <v>41.288301414155832</v>
      </c>
      <c r="G19" s="44"/>
      <c r="H19" s="45">
        <v>1</v>
      </c>
      <c r="I19">
        <v>0.70253164599999995</v>
      </c>
      <c r="J19">
        <v>0.50575000000000003</v>
      </c>
      <c r="K19">
        <v>0.80285714285714305</v>
      </c>
      <c r="L19" s="45">
        <f t="shared" si="3"/>
        <v>0.67037959628571431</v>
      </c>
    </row>
    <row r="20" spans="1:12">
      <c r="A20">
        <v>0.5</v>
      </c>
      <c r="B20" s="46">
        <v>16.14</v>
      </c>
      <c r="C20">
        <v>33.810126580000002</v>
      </c>
      <c r="D20">
        <v>20.746835443037899</v>
      </c>
      <c r="E20">
        <v>22.1139240506329</v>
      </c>
      <c r="F20" s="45">
        <f t="shared" si="2"/>
        <v>25.556962024556935</v>
      </c>
      <c r="G20" s="44"/>
      <c r="H20" s="45">
        <v>0.5</v>
      </c>
      <c r="I20">
        <v>0.29873417699999999</v>
      </c>
      <c r="J20">
        <v>0.33291139240506301</v>
      </c>
      <c r="K20">
        <v>0.31822784810126598</v>
      </c>
      <c r="L20" s="45">
        <f t="shared" si="3"/>
        <v>0.31662447250210968</v>
      </c>
    </row>
    <row r="21" spans="1:12">
      <c r="A21">
        <v>0.2</v>
      </c>
      <c r="B21" s="45">
        <v>4.05</v>
      </c>
      <c r="C21">
        <v>15.089743589999999</v>
      </c>
      <c r="D21">
        <v>7.4938271604938196</v>
      </c>
      <c r="E21">
        <v>5.1153846153846096</v>
      </c>
      <c r="F21" s="45">
        <f t="shared" si="2"/>
        <v>9.2329851219594765</v>
      </c>
      <c r="G21" s="44"/>
      <c r="H21" s="45">
        <v>0.2</v>
      </c>
      <c r="I21">
        <v>0.23282051300000001</v>
      </c>
      <c r="J21">
        <v>0.19259259259259301</v>
      </c>
      <c r="K21">
        <v>2.8205128205128101E-2</v>
      </c>
      <c r="L21" s="45">
        <f t="shared" si="3"/>
        <v>0.15120607793257371</v>
      </c>
    </row>
    <row r="22" spans="1:12">
      <c r="A22">
        <v>0.1</v>
      </c>
      <c r="B22" s="45">
        <v>0.03</v>
      </c>
      <c r="C22">
        <v>-1.376623377</v>
      </c>
      <c r="D22">
        <v>2</v>
      </c>
      <c r="E22">
        <v>-0.316455696202531</v>
      </c>
      <c r="F22" s="45">
        <f t="shared" si="2"/>
        <v>0.10230697559915632</v>
      </c>
      <c r="G22" s="44"/>
      <c r="H22" s="45">
        <v>0.1</v>
      </c>
      <c r="I22">
        <v>0</v>
      </c>
      <c r="J22">
        <v>2.33766233766228E-3</v>
      </c>
      <c r="K22">
        <v>5.0632911392403895E-4</v>
      </c>
      <c r="L22" s="45">
        <f t="shared" si="3"/>
        <v>9.4799715052877294E-4</v>
      </c>
    </row>
    <row r="23" spans="1:12">
      <c r="A23">
        <v>0</v>
      </c>
      <c r="B23" s="45">
        <v>-4</v>
      </c>
      <c r="C23">
        <v>-0.65432098800000005</v>
      </c>
      <c r="D23">
        <v>10.179487179487101</v>
      </c>
      <c r="E23">
        <v>2.33766233766233</v>
      </c>
      <c r="F23" s="45">
        <f t="shared" si="2"/>
        <v>3.9542761763831433</v>
      </c>
      <c r="G23" s="44"/>
      <c r="H23" s="45">
        <v>0</v>
      </c>
      <c r="I23">
        <v>1.0123457000000001E-2</v>
      </c>
      <c r="J23">
        <v>1.3846153846153999E-2</v>
      </c>
      <c r="K23">
        <v>1.8181818181818199E-3</v>
      </c>
      <c r="L23" s="45">
        <f t="shared" si="3"/>
        <v>8.5959308881119398E-3</v>
      </c>
    </row>
    <row r="24" spans="1:12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</row>
    <row r="25" spans="1:12">
      <c r="A25" t="s">
        <v>75</v>
      </c>
      <c r="B25" t="s">
        <v>76</v>
      </c>
      <c r="C25" t="s">
        <v>77</v>
      </c>
      <c r="D25" t="s">
        <v>78</v>
      </c>
      <c r="E25" t="s">
        <v>79</v>
      </c>
      <c r="F25" t="s">
        <v>72</v>
      </c>
      <c r="G25" t="s">
        <v>86</v>
      </c>
    </row>
    <row r="26" spans="1:12">
      <c r="A26" t="s">
        <v>80</v>
      </c>
      <c r="B26">
        <v>1.2</v>
      </c>
      <c r="C26">
        <v>1.37</v>
      </c>
      <c r="D26">
        <v>0.87</v>
      </c>
      <c r="E26">
        <v>1.05</v>
      </c>
      <c r="F26">
        <f>AVERAGE(B26:E26)</f>
        <v>1.1225000000000001</v>
      </c>
      <c r="G26">
        <f>_xlfn.STDEV.S(B26:E26)</f>
        <v>0.21313141485947074</v>
      </c>
    </row>
    <row r="27" spans="1:12">
      <c r="A27" t="s">
        <v>81</v>
      </c>
      <c r="B27">
        <v>1.4</v>
      </c>
      <c r="C27">
        <v>1.39</v>
      </c>
      <c r="D27">
        <v>1.08</v>
      </c>
      <c r="E27">
        <v>1.1200000000000001</v>
      </c>
      <c r="F27">
        <f t="shared" ref="F27:F31" si="4">AVERAGE(B27:E27)</f>
        <v>1.2475000000000001</v>
      </c>
      <c r="G27">
        <f t="shared" ref="G27:G31" si="5">_xlfn.STDEV.S(B27:E27)</f>
        <v>0.17114808402861684</v>
      </c>
    </row>
    <row r="28" spans="1:12">
      <c r="A28" t="s">
        <v>82</v>
      </c>
      <c r="B28">
        <v>0.95</v>
      </c>
      <c r="C28">
        <v>0.98</v>
      </c>
      <c r="D28">
        <v>0.81</v>
      </c>
      <c r="E28">
        <v>0.86</v>
      </c>
      <c r="F28">
        <f t="shared" si="4"/>
        <v>0.9</v>
      </c>
      <c r="G28">
        <f t="shared" si="5"/>
        <v>7.8740078740118069E-2</v>
      </c>
    </row>
    <row r="29" spans="1:12">
      <c r="A29" t="s">
        <v>83</v>
      </c>
      <c r="B29">
        <v>1.0900000000000001</v>
      </c>
      <c r="C29">
        <v>1.06</v>
      </c>
      <c r="D29">
        <v>0.85</v>
      </c>
      <c r="E29">
        <v>1.18</v>
      </c>
      <c r="F29">
        <f t="shared" si="4"/>
        <v>1.0450000000000002</v>
      </c>
      <c r="G29">
        <f t="shared" si="5"/>
        <v>0.13964240043768888</v>
      </c>
    </row>
    <row r="30" spans="1:12">
      <c r="A30" t="s">
        <v>84</v>
      </c>
      <c r="B30">
        <v>1.3</v>
      </c>
      <c r="C30">
        <v>1.42</v>
      </c>
      <c r="D30">
        <v>0.93</v>
      </c>
      <c r="E30">
        <v>1.24</v>
      </c>
      <c r="F30">
        <f t="shared" si="4"/>
        <v>1.2224999999999999</v>
      </c>
      <c r="G30">
        <f t="shared" si="5"/>
        <v>0.20886598574205606</v>
      </c>
    </row>
    <row r="31" spans="1:12">
      <c r="A31" t="s">
        <v>85</v>
      </c>
      <c r="B31">
        <v>1.1000000000000001</v>
      </c>
      <c r="C31">
        <v>1.26</v>
      </c>
      <c r="D31">
        <v>1.03</v>
      </c>
      <c r="E31">
        <v>1.19</v>
      </c>
      <c r="F31" s="35">
        <f t="shared" si="4"/>
        <v>1.145</v>
      </c>
      <c r="G31" s="35">
        <f t="shared" si="5"/>
        <v>0.10082988974836112</v>
      </c>
    </row>
    <row r="32" spans="1:12">
      <c r="F32" s="45">
        <f>AVERAGE(F29:F31)</f>
        <v>1.1375</v>
      </c>
      <c r="G32" s="45">
        <f>AVERAGE(G29:G31)</f>
        <v>0.14977942530936869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43090-091D-4111-8D86-97CFBB2C6F3D}">
  <dimension ref="A1:E6"/>
  <sheetViews>
    <sheetView workbookViewId="0">
      <selection activeCell="C10" sqref="C10"/>
    </sheetView>
  </sheetViews>
  <sheetFormatPr defaultRowHeight="14.4"/>
  <cols>
    <col min="1" max="1" width="15.6640625" customWidth="1"/>
    <col min="2" max="2" width="17.109375" customWidth="1"/>
  </cols>
  <sheetData>
    <row r="1" spans="1:5">
      <c r="A1" t="s">
        <v>94</v>
      </c>
      <c r="B1" t="s">
        <v>95</v>
      </c>
      <c r="C1" t="s">
        <v>96</v>
      </c>
      <c r="D1" t="s">
        <v>97</v>
      </c>
      <c r="E1" t="s">
        <v>98</v>
      </c>
    </row>
    <row r="2" spans="1:5">
      <c r="A2" t="s">
        <v>99</v>
      </c>
      <c r="C2">
        <v>0.25600000000000001</v>
      </c>
      <c r="D2">
        <v>0.50600000000000001</v>
      </c>
      <c r="E2">
        <v>0.20100000000000001</v>
      </c>
    </row>
    <row r="3" spans="1:5">
      <c r="A3" t="s">
        <v>100</v>
      </c>
      <c r="C3">
        <v>1.9400000000000001E-2</v>
      </c>
      <c r="D3">
        <v>0.13950000000000001</v>
      </c>
      <c r="E3">
        <v>0.14249999999999999</v>
      </c>
    </row>
    <row r="4" spans="1:5">
      <c r="A4" t="s">
        <v>101</v>
      </c>
    </row>
    <row r="5" spans="1:5">
      <c r="A5" t="s">
        <v>102</v>
      </c>
    </row>
    <row r="6" spans="1:5">
      <c r="A6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518E-77AC-4E93-963B-D5E8D9900C07}">
  <dimension ref="A1:O112"/>
  <sheetViews>
    <sheetView topLeftCell="A19" zoomScale="70" zoomScaleNormal="70" workbookViewId="0">
      <selection activeCell="E42" sqref="E42"/>
    </sheetView>
  </sheetViews>
  <sheetFormatPr defaultRowHeight="14.4"/>
  <cols>
    <col min="8" max="8" width="8.88671875" style="54"/>
    <col min="12" max="12" width="12.21875" customWidth="1"/>
    <col min="13" max="13" width="10.88671875" customWidth="1"/>
  </cols>
  <sheetData>
    <row r="1" spans="1:1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1" t="s">
        <v>7</v>
      </c>
      <c r="I1" s="7" t="s">
        <v>8</v>
      </c>
      <c r="J1" s="7" t="s">
        <v>9</v>
      </c>
      <c r="K1" s="7" t="s">
        <v>10</v>
      </c>
      <c r="L1" s="9" t="s">
        <v>29</v>
      </c>
      <c r="M1" s="8" t="s">
        <v>30</v>
      </c>
      <c r="N1" s="9" t="s">
        <v>31</v>
      </c>
      <c r="O1" s="8" t="s">
        <v>32</v>
      </c>
    </row>
    <row r="2" spans="1:15">
      <c r="A2" s="7" t="s">
        <v>21</v>
      </c>
      <c r="B2" s="8">
        <v>3.1</v>
      </c>
      <c r="C2" s="8">
        <v>2.9</v>
      </c>
      <c r="D2" s="8">
        <v>3.22</v>
      </c>
      <c r="E2" s="8">
        <v>2.7</v>
      </c>
      <c r="F2" s="8">
        <v>3.52</v>
      </c>
      <c r="G2" s="8">
        <v>3.23</v>
      </c>
      <c r="H2" s="52">
        <v>3.54</v>
      </c>
      <c r="I2" s="8">
        <v>3.19</v>
      </c>
      <c r="J2" s="8">
        <v>2</v>
      </c>
      <c r="K2" s="8">
        <v>3.67</v>
      </c>
      <c r="L2" s="9">
        <f>AVERAGE(B2:G2)</f>
        <v>3.1116666666666668</v>
      </c>
      <c r="M2" s="8">
        <f>_xlfn.STDEV.S(B2:G2)</f>
        <v>0.28526595777741631</v>
      </c>
      <c r="N2" s="9">
        <f>AVERAGE(B2:K2)</f>
        <v>3.1070000000000002</v>
      </c>
      <c r="O2" s="8">
        <f>_xlfn.STDEV.S(B2:K2)</f>
        <v>0.48805851197485667</v>
      </c>
    </row>
    <row r="3" spans="1:15">
      <c r="A3" s="11" t="s">
        <v>11</v>
      </c>
      <c r="B3" s="12"/>
      <c r="C3" s="12"/>
      <c r="D3" s="12"/>
      <c r="E3" s="12"/>
      <c r="F3" s="12"/>
      <c r="G3" s="12"/>
      <c r="H3" s="52"/>
      <c r="I3" s="12"/>
      <c r="J3" s="12"/>
      <c r="K3" s="12"/>
      <c r="L3" s="13"/>
      <c r="M3" s="12"/>
      <c r="N3" s="14"/>
      <c r="O3" s="15"/>
    </row>
    <row r="4" spans="1:15">
      <c r="A4" s="7" t="s">
        <v>20</v>
      </c>
      <c r="B4" s="8"/>
      <c r="C4" s="8"/>
      <c r="D4" s="8"/>
      <c r="E4" s="8"/>
      <c r="F4" s="8"/>
      <c r="G4" s="8"/>
      <c r="H4" s="52"/>
      <c r="I4" s="8"/>
      <c r="J4" s="8"/>
      <c r="K4" s="8"/>
      <c r="L4" s="9"/>
      <c r="M4" s="8"/>
      <c r="N4" s="10"/>
      <c r="O4" s="7"/>
    </row>
    <row r="5" spans="1:15">
      <c r="A5" t="s">
        <v>14</v>
      </c>
      <c r="B5" s="4">
        <v>4.6269170368000001</v>
      </c>
      <c r="C5" s="4">
        <v>6.8471166412350728</v>
      </c>
      <c r="D5" s="4">
        <v>7.9341930191327235</v>
      </c>
      <c r="E5" s="4">
        <v>6.0077696550399997</v>
      </c>
      <c r="F5" s="4">
        <v>1.8159620979200002</v>
      </c>
      <c r="G5" s="4">
        <v>4.500892509163597</v>
      </c>
      <c r="H5" s="53" t="s">
        <v>12</v>
      </c>
      <c r="I5" s="3" t="s">
        <v>12</v>
      </c>
      <c r="J5" s="3" t="s">
        <v>12</v>
      </c>
      <c r="K5" s="3" t="s">
        <v>12</v>
      </c>
      <c r="L5" s="28">
        <f t="shared" ref="L5:L51" si="0">AVERAGE(B5:K5)</f>
        <v>5.2888084932152326</v>
      </c>
      <c r="M5" s="27">
        <f t="shared" ref="M5:M51" si="1">_xlfn.STDEV.S(B5:K5)</f>
        <v>2.1476900479201242</v>
      </c>
      <c r="N5" s="27" t="s">
        <v>12</v>
      </c>
      <c r="O5" s="27" t="s">
        <v>12</v>
      </c>
    </row>
    <row r="6" spans="1:15">
      <c r="A6" t="s">
        <v>15</v>
      </c>
      <c r="B6" s="4">
        <v>0.43764638054400007</v>
      </c>
      <c r="C6" s="4">
        <v>9.4704757203123435E-2</v>
      </c>
      <c r="D6" s="4">
        <v>0.17051924050632716</v>
      </c>
      <c r="E6" s="4">
        <v>0.3140517616640004</v>
      </c>
      <c r="F6" s="4">
        <v>0.67857009356800035</v>
      </c>
      <c r="G6" s="4">
        <v>8.7285311562811163E-2</v>
      </c>
      <c r="H6" s="53" t="s">
        <v>12</v>
      </c>
      <c r="I6" s="3" t="s">
        <v>12</v>
      </c>
      <c r="J6" s="3" t="s">
        <v>12</v>
      </c>
      <c r="K6" s="3" t="s">
        <v>12</v>
      </c>
      <c r="L6" s="28">
        <f t="shared" si="0"/>
        <v>0.29712959084137708</v>
      </c>
      <c r="M6" s="27">
        <f t="shared" si="1"/>
        <v>0.23089772662605398</v>
      </c>
      <c r="N6" s="27" t="s">
        <v>12</v>
      </c>
      <c r="O6" s="27" t="s">
        <v>12</v>
      </c>
    </row>
    <row r="7" spans="1:15">
      <c r="A7" t="s">
        <v>16</v>
      </c>
      <c r="B7" s="4">
        <v>0.37917423129600003</v>
      </c>
      <c r="C7" s="4">
        <v>6.2893752804953573E-2</v>
      </c>
      <c r="D7" s="4">
        <v>0.49732966683903235</v>
      </c>
      <c r="E7" s="4">
        <v>0.3104624704000003</v>
      </c>
      <c r="F7" s="4">
        <v>0.631301188096</v>
      </c>
      <c r="G7" s="4">
        <v>7.5608777074306799E-2</v>
      </c>
      <c r="H7" s="53" t="s">
        <v>12</v>
      </c>
      <c r="I7" s="3" t="s">
        <v>12</v>
      </c>
      <c r="J7" s="3" t="s">
        <v>12</v>
      </c>
      <c r="K7" s="3" t="s">
        <v>12</v>
      </c>
      <c r="L7" s="28">
        <f t="shared" si="0"/>
        <v>0.32612834775171551</v>
      </c>
      <c r="M7" s="27">
        <f t="shared" si="1"/>
        <v>0.22695909185772095</v>
      </c>
      <c r="N7" s="27" t="s">
        <v>12</v>
      </c>
      <c r="O7" s="27" t="s">
        <v>12</v>
      </c>
    </row>
    <row r="8" spans="1:15">
      <c r="A8" t="s">
        <v>17</v>
      </c>
      <c r="B8" s="4">
        <v>0.17849748915200014</v>
      </c>
      <c r="C8" s="4">
        <v>-0.11147623193609202</v>
      </c>
      <c r="D8" s="4">
        <v>0.23417747654576138</v>
      </c>
      <c r="E8" s="4">
        <v>5.6933102848000239E-2</v>
      </c>
      <c r="F8" s="4">
        <v>0.32033385881600029</v>
      </c>
      <c r="G8" s="4">
        <v>-0.10618790403198974</v>
      </c>
      <c r="H8" s="53" t="s">
        <v>12</v>
      </c>
      <c r="I8" s="3" t="s">
        <v>12</v>
      </c>
      <c r="J8" s="3" t="s">
        <v>12</v>
      </c>
      <c r="K8" s="3" t="s">
        <v>12</v>
      </c>
      <c r="L8" s="28">
        <f t="shared" si="0"/>
        <v>9.5379631898946715E-2</v>
      </c>
      <c r="M8" s="27">
        <f t="shared" si="1"/>
        <v>0.179819231241302</v>
      </c>
      <c r="N8" s="27" t="s">
        <v>12</v>
      </c>
      <c r="O8" s="27" t="s">
        <v>12</v>
      </c>
    </row>
    <row r="9" spans="1:15">
      <c r="A9" t="s">
        <v>18</v>
      </c>
      <c r="B9" s="4">
        <v>-4.4475764735999901E-2</v>
      </c>
      <c r="C9" s="4" t="s">
        <v>12</v>
      </c>
      <c r="D9" s="4">
        <v>4.7764770628646591E-2</v>
      </c>
      <c r="E9" s="4">
        <v>-0.11864219212799987</v>
      </c>
      <c r="F9" s="4">
        <v>7.9710966528000249E-2</v>
      </c>
      <c r="G9" s="4">
        <v>-0.29515531489503721</v>
      </c>
      <c r="H9" s="53" t="s">
        <v>12</v>
      </c>
      <c r="I9" s="3" t="s">
        <v>12</v>
      </c>
      <c r="J9" s="3" t="s">
        <v>12</v>
      </c>
      <c r="K9" s="3" t="s">
        <v>12</v>
      </c>
      <c r="L9" s="28">
        <f t="shared" si="0"/>
        <v>-6.6159506920478034E-2</v>
      </c>
      <c r="M9" s="27">
        <f t="shared" si="1"/>
        <v>0.1499338462712882</v>
      </c>
      <c r="N9" s="27" t="s">
        <v>12</v>
      </c>
      <c r="O9" s="27" t="s">
        <v>12</v>
      </c>
    </row>
    <row r="10" spans="1:15">
      <c r="A10" s="7" t="s">
        <v>22</v>
      </c>
      <c r="B10" s="8"/>
      <c r="C10" s="8"/>
      <c r="D10" s="8"/>
      <c r="E10" s="8"/>
      <c r="F10" s="8"/>
      <c r="G10" s="8"/>
      <c r="H10" s="52"/>
      <c r="I10" s="8"/>
      <c r="J10" s="8"/>
      <c r="K10" s="8"/>
      <c r="L10" s="30"/>
      <c r="M10" s="29"/>
      <c r="N10" s="30"/>
      <c r="O10" s="29"/>
    </row>
    <row r="11" spans="1:15">
      <c r="A11" t="s">
        <v>14</v>
      </c>
      <c r="B11" s="4">
        <v>0.25834349181605565</v>
      </c>
      <c r="C11" s="4">
        <v>0.11899944644000005</v>
      </c>
      <c r="D11" s="4">
        <v>1.5724654704999952E-2</v>
      </c>
      <c r="E11" s="4">
        <v>-3.9521212539999961E-2</v>
      </c>
      <c r="F11" s="4">
        <v>-0.16999839055499999</v>
      </c>
      <c r="G11" s="4">
        <v>-0.35556870862000001</v>
      </c>
      <c r="H11" s="53" t="s">
        <v>12</v>
      </c>
      <c r="I11" s="3" t="s">
        <v>12</v>
      </c>
      <c r="J11" s="3" t="s">
        <v>12</v>
      </c>
      <c r="K11" s="3" t="s">
        <v>12</v>
      </c>
      <c r="L11" s="28">
        <f t="shared" si="0"/>
        <v>-2.8670119792324051E-2</v>
      </c>
      <c r="M11" s="27">
        <f t="shared" si="1"/>
        <v>0.21592041300002632</v>
      </c>
      <c r="N11" s="27" t="s">
        <v>12</v>
      </c>
      <c r="O11" s="27" t="s">
        <v>12</v>
      </c>
    </row>
    <row r="12" spans="1:15">
      <c r="A12" t="s">
        <v>15</v>
      </c>
      <c r="B12" s="4">
        <v>0.54207485061054728</v>
      </c>
      <c r="C12" s="4">
        <v>0.21529158206999999</v>
      </c>
      <c r="D12" s="4">
        <v>0.37413456445000004</v>
      </c>
      <c r="E12" s="4">
        <v>0.33915229886999998</v>
      </c>
      <c r="F12" s="4">
        <v>0.52010477235500008</v>
      </c>
      <c r="G12" s="4">
        <v>9.9789791920000037E-2</v>
      </c>
      <c r="H12" s="53" t="s">
        <v>12</v>
      </c>
      <c r="I12" s="3" t="s">
        <v>12</v>
      </c>
      <c r="J12" s="3" t="s">
        <v>12</v>
      </c>
      <c r="K12" s="3" t="s">
        <v>12</v>
      </c>
      <c r="L12" s="28">
        <f t="shared" si="0"/>
        <v>0.34842464337925794</v>
      </c>
      <c r="M12" s="27">
        <f t="shared" si="1"/>
        <v>0.17161884933407082</v>
      </c>
      <c r="N12" s="27" t="s">
        <v>12</v>
      </c>
      <c r="O12" s="27" t="s">
        <v>12</v>
      </c>
    </row>
    <row r="13" spans="1:15">
      <c r="A13" t="s">
        <v>16</v>
      </c>
      <c r="B13" s="4">
        <v>0.41960466354897386</v>
      </c>
      <c r="C13" s="4">
        <v>0.19562869655500004</v>
      </c>
      <c r="D13" s="4">
        <v>0.32894661046000007</v>
      </c>
      <c r="E13" s="4">
        <v>0.33891613157</v>
      </c>
      <c r="F13" s="4">
        <v>0.46899875327499996</v>
      </c>
      <c r="G13" s="4">
        <v>3.4254582575000025E-2</v>
      </c>
      <c r="H13" s="53" t="s">
        <v>12</v>
      </c>
      <c r="I13" s="3" t="s">
        <v>12</v>
      </c>
      <c r="J13" s="3" t="s">
        <v>12</v>
      </c>
      <c r="K13" s="3" t="s">
        <v>12</v>
      </c>
      <c r="L13" s="28">
        <f t="shared" si="0"/>
        <v>0.29772490633066234</v>
      </c>
      <c r="M13" s="27">
        <f t="shared" si="1"/>
        <v>0.15918615848284945</v>
      </c>
      <c r="N13" s="27" t="s">
        <v>12</v>
      </c>
      <c r="O13" s="27" t="s">
        <v>12</v>
      </c>
    </row>
    <row r="14" spans="1:15">
      <c r="A14" t="s">
        <v>17</v>
      </c>
      <c r="B14" s="4">
        <v>0.32305666406858835</v>
      </c>
      <c r="C14" s="4">
        <v>0.11212294874999995</v>
      </c>
      <c r="D14" s="4">
        <v>0.24762660816999993</v>
      </c>
      <c r="E14" s="4">
        <v>0.25119067960500008</v>
      </c>
      <c r="F14" s="4">
        <v>0.31756192980500009</v>
      </c>
      <c r="G14" s="4">
        <v>-0.12044176940999995</v>
      </c>
      <c r="H14" s="53" t="s">
        <v>12</v>
      </c>
      <c r="I14" s="3" t="s">
        <v>12</v>
      </c>
      <c r="J14" s="3" t="s">
        <v>12</v>
      </c>
      <c r="K14" s="3" t="s">
        <v>12</v>
      </c>
      <c r="L14" s="28">
        <f t="shared" si="0"/>
        <v>0.18851951016476473</v>
      </c>
      <c r="M14" s="27">
        <f t="shared" si="1"/>
        <v>0.16939127677258398</v>
      </c>
      <c r="N14" s="27" t="s">
        <v>12</v>
      </c>
      <c r="O14" s="27" t="s">
        <v>12</v>
      </c>
    </row>
    <row r="15" spans="1:15">
      <c r="A15" t="s">
        <v>18</v>
      </c>
      <c r="B15" s="4">
        <v>0.10506692647440796</v>
      </c>
      <c r="C15" s="4" t="s">
        <v>12</v>
      </c>
      <c r="D15" s="4">
        <v>8.6256180960000095E-2</v>
      </c>
      <c r="E15" s="4">
        <v>0.10069781019500001</v>
      </c>
      <c r="F15" s="4">
        <v>8.9625777670000017E-2</v>
      </c>
      <c r="G15" s="4">
        <v>-0.16655203055500001</v>
      </c>
      <c r="H15" s="53" t="s">
        <v>12</v>
      </c>
      <c r="I15" s="3" t="s">
        <v>12</v>
      </c>
      <c r="J15" s="3" t="s">
        <v>12</v>
      </c>
      <c r="K15" s="3" t="s">
        <v>12</v>
      </c>
      <c r="L15" s="28">
        <f t="shared" si="0"/>
        <v>4.3018932948881615E-2</v>
      </c>
      <c r="M15" s="27">
        <f t="shared" si="1"/>
        <v>0.11740789231914443</v>
      </c>
      <c r="N15" s="27" t="s">
        <v>12</v>
      </c>
      <c r="O15" s="27" t="s">
        <v>12</v>
      </c>
    </row>
    <row r="16" spans="1:15">
      <c r="A16" s="7" t="s">
        <v>23</v>
      </c>
      <c r="B16" s="8"/>
      <c r="C16" s="8"/>
      <c r="D16" s="8"/>
      <c r="E16" s="8"/>
      <c r="F16" s="8"/>
      <c r="G16" s="8"/>
      <c r="H16" s="52"/>
      <c r="I16" s="8"/>
      <c r="J16" s="8"/>
      <c r="K16" s="8"/>
      <c r="L16" s="30"/>
      <c r="M16" s="29"/>
      <c r="N16" s="30"/>
      <c r="O16" s="29"/>
    </row>
    <row r="17" spans="1:15">
      <c r="A17" t="s">
        <v>14</v>
      </c>
      <c r="B17" s="4">
        <v>-1.2326274479999999</v>
      </c>
      <c r="C17" s="4">
        <v>1.6354758899999999</v>
      </c>
      <c r="D17" s="4">
        <v>0.44059526199999977</v>
      </c>
      <c r="E17" s="4">
        <v>0.23682081199999994</v>
      </c>
      <c r="F17" s="4">
        <v>0.46264133799999985</v>
      </c>
      <c r="G17" s="4">
        <v>-3.4423290000000772E-3</v>
      </c>
      <c r="H17" s="53" t="s">
        <v>12</v>
      </c>
      <c r="I17" s="3" t="s">
        <v>12</v>
      </c>
      <c r="J17" s="3" t="s">
        <v>12</v>
      </c>
      <c r="K17" s="3" t="s">
        <v>12</v>
      </c>
      <c r="L17" s="28">
        <f t="shared" si="0"/>
        <v>0.2565772541666666</v>
      </c>
      <c r="M17" s="27">
        <f t="shared" si="1"/>
        <v>0.92340864489657115</v>
      </c>
      <c r="N17" s="27" t="s">
        <v>12</v>
      </c>
      <c r="O17" s="27" t="s">
        <v>12</v>
      </c>
    </row>
    <row r="18" spans="1:15">
      <c r="A18" t="s">
        <v>15</v>
      </c>
      <c r="B18" s="4">
        <v>1.2464372699999995</v>
      </c>
      <c r="C18" s="4">
        <v>0.62075361999999989</v>
      </c>
      <c r="D18" s="4">
        <v>-0.84668354599999995</v>
      </c>
      <c r="E18" s="4">
        <v>0.86938077999999974</v>
      </c>
      <c r="F18" s="4">
        <v>0.80463065999999994</v>
      </c>
      <c r="G18" s="4">
        <v>0.50977979699999976</v>
      </c>
      <c r="H18" s="53" t="s">
        <v>12</v>
      </c>
      <c r="I18" s="3" t="s">
        <v>12</v>
      </c>
      <c r="J18" s="3" t="s">
        <v>12</v>
      </c>
      <c r="K18" s="3" t="s">
        <v>12</v>
      </c>
      <c r="L18" s="28">
        <f t="shared" si="0"/>
        <v>0.53404976349999977</v>
      </c>
      <c r="M18" s="27">
        <f t="shared" si="1"/>
        <v>0.72217559271463327</v>
      </c>
      <c r="N18" s="27" t="s">
        <v>12</v>
      </c>
      <c r="O18" s="27" t="s">
        <v>12</v>
      </c>
    </row>
    <row r="19" spans="1:15">
      <c r="A19" t="s">
        <v>16</v>
      </c>
      <c r="B19" s="4">
        <v>0.75063364999999971</v>
      </c>
      <c r="C19" s="4">
        <v>0.50118317699999992</v>
      </c>
      <c r="D19" s="4">
        <v>1.1858615800000001</v>
      </c>
      <c r="E19" s="4">
        <v>0.80986132999999971</v>
      </c>
      <c r="F19" s="4">
        <v>0.68909462999999982</v>
      </c>
      <c r="G19" s="4">
        <v>0.31485266099999976</v>
      </c>
      <c r="H19" s="53" t="s">
        <v>12</v>
      </c>
      <c r="I19" s="3" t="s">
        <v>12</v>
      </c>
      <c r="J19" s="3" t="s">
        <v>12</v>
      </c>
      <c r="K19" s="3" t="s">
        <v>12</v>
      </c>
      <c r="L19" s="28">
        <f t="shared" si="0"/>
        <v>0.70858117133333309</v>
      </c>
      <c r="M19" s="27">
        <f t="shared" si="1"/>
        <v>0.29605353002269952</v>
      </c>
      <c r="N19" s="27" t="s">
        <v>12</v>
      </c>
      <c r="O19" s="27" t="s">
        <v>12</v>
      </c>
    </row>
    <row r="20" spans="1:15">
      <c r="A20" t="s">
        <v>17</v>
      </c>
      <c r="B20" s="4">
        <v>0.70185263999999981</v>
      </c>
      <c r="C20" s="4">
        <v>0.27224103799999977</v>
      </c>
      <c r="D20" s="4">
        <v>0.57703962799999986</v>
      </c>
      <c r="E20" s="4">
        <v>0.54910957799999971</v>
      </c>
      <c r="F20" s="4">
        <v>0.48513354499999983</v>
      </c>
      <c r="G20" s="4">
        <v>0.38128966799999997</v>
      </c>
      <c r="H20" s="53" t="s">
        <v>12</v>
      </c>
      <c r="I20" s="3" t="s">
        <v>12</v>
      </c>
      <c r="J20" s="3" t="s">
        <v>12</v>
      </c>
      <c r="K20" s="3" t="s">
        <v>12</v>
      </c>
      <c r="L20" s="28">
        <f t="shared" si="0"/>
        <v>0.49444434949999988</v>
      </c>
      <c r="M20" s="27">
        <f t="shared" si="1"/>
        <v>0.15171911604867183</v>
      </c>
      <c r="N20" s="27" t="s">
        <v>12</v>
      </c>
      <c r="O20" s="27" t="s">
        <v>12</v>
      </c>
    </row>
    <row r="21" spans="1:15">
      <c r="A21" t="s">
        <v>18</v>
      </c>
      <c r="B21" s="4">
        <v>0.30755726999999977</v>
      </c>
      <c r="C21" s="4" t="s">
        <v>12</v>
      </c>
      <c r="D21" s="4">
        <v>0.25738130599999987</v>
      </c>
      <c r="E21" s="4">
        <v>0.12912084400000001</v>
      </c>
      <c r="F21" s="4">
        <v>0.19855330199999988</v>
      </c>
      <c r="G21" s="4">
        <v>0.28874217999999985</v>
      </c>
      <c r="H21" s="53" t="s">
        <v>12</v>
      </c>
      <c r="I21" s="3" t="s">
        <v>12</v>
      </c>
      <c r="J21" s="3" t="s">
        <v>12</v>
      </c>
      <c r="K21" s="3" t="s">
        <v>12</v>
      </c>
      <c r="L21" s="28">
        <f t="shared" si="0"/>
        <v>0.23627098039999989</v>
      </c>
      <c r="M21" s="27">
        <f t="shared" si="1"/>
        <v>7.2774278962007749E-2</v>
      </c>
      <c r="N21" s="27" t="s">
        <v>12</v>
      </c>
      <c r="O21" s="27" t="s">
        <v>12</v>
      </c>
    </row>
    <row r="22" spans="1:15">
      <c r="A22" s="7" t="s">
        <v>24</v>
      </c>
      <c r="B22" s="8"/>
      <c r="C22" s="8"/>
      <c r="D22" s="8"/>
      <c r="E22" s="8"/>
      <c r="F22" s="8"/>
      <c r="G22" s="8"/>
      <c r="H22" s="52"/>
      <c r="I22" s="8"/>
      <c r="J22" s="8"/>
      <c r="K22" s="8"/>
      <c r="L22" s="30"/>
      <c r="M22" s="29"/>
      <c r="N22" s="30"/>
      <c r="O22" s="29"/>
    </row>
    <row r="23" spans="1:15">
      <c r="A23" t="s">
        <v>14</v>
      </c>
      <c r="B23" s="4">
        <v>-6.28742040000001E-2</v>
      </c>
      <c r="C23" s="4">
        <v>0.309796564</v>
      </c>
      <c r="D23" s="4">
        <v>0.26702174000000012</v>
      </c>
      <c r="E23" s="4">
        <v>-8.0569540000000162E-2</v>
      </c>
      <c r="F23" s="4">
        <v>6.3119536000000087E-2</v>
      </c>
      <c r="G23" s="4">
        <v>-0.20718556799999999</v>
      </c>
      <c r="H23" s="53" t="s">
        <v>12</v>
      </c>
      <c r="I23" s="3" t="s">
        <v>12</v>
      </c>
      <c r="J23" s="3" t="s">
        <v>12</v>
      </c>
      <c r="K23" s="3" t="s">
        <v>12</v>
      </c>
      <c r="L23" s="28">
        <f t="shared" si="0"/>
        <v>4.8218087999999992E-2</v>
      </c>
      <c r="M23" s="27">
        <f t="shared" si="1"/>
        <v>0.20527014802613772</v>
      </c>
      <c r="N23" s="27" t="s">
        <v>12</v>
      </c>
      <c r="O23" s="27" t="s">
        <v>12</v>
      </c>
    </row>
    <row r="24" spans="1:15">
      <c r="A24" t="s">
        <v>15</v>
      </c>
      <c r="B24" s="4">
        <v>0.51258110599999984</v>
      </c>
      <c r="C24" s="4">
        <v>1.3361805199999999</v>
      </c>
      <c r="D24" s="4">
        <v>-0.70417652000000008</v>
      </c>
      <c r="E24" s="4">
        <v>1.1243462799999999</v>
      </c>
      <c r="F24" s="4">
        <v>1.0732780799999999</v>
      </c>
      <c r="G24" s="4">
        <v>0.37017327399999989</v>
      </c>
      <c r="H24" s="53" t="s">
        <v>12</v>
      </c>
      <c r="I24" s="3" t="s">
        <v>12</v>
      </c>
      <c r="J24" s="3" t="s">
        <v>12</v>
      </c>
      <c r="K24" s="3" t="s">
        <v>12</v>
      </c>
      <c r="L24" s="28">
        <f t="shared" si="0"/>
        <v>0.61873045666666648</v>
      </c>
      <c r="M24" s="27">
        <f t="shared" si="1"/>
        <v>0.74834841119301077</v>
      </c>
      <c r="N24" s="27" t="s">
        <v>12</v>
      </c>
      <c r="O24" s="27" t="s">
        <v>12</v>
      </c>
    </row>
    <row r="25" spans="1:15">
      <c r="A25" t="s">
        <v>16</v>
      </c>
      <c r="B25" s="4">
        <v>1.4107002200000001</v>
      </c>
      <c r="C25" s="4">
        <v>1.5747005200000002</v>
      </c>
      <c r="D25" s="4">
        <v>1.93847912</v>
      </c>
      <c r="E25" s="4">
        <v>1.2124634000000001</v>
      </c>
      <c r="F25" s="4">
        <v>1.41223458</v>
      </c>
      <c r="G25" s="4">
        <v>0.90654726000000019</v>
      </c>
      <c r="H25" s="53" t="s">
        <v>12</v>
      </c>
      <c r="I25" s="3" t="s">
        <v>12</v>
      </c>
      <c r="J25" s="3" t="s">
        <v>12</v>
      </c>
      <c r="K25" s="3" t="s">
        <v>12</v>
      </c>
      <c r="L25" s="28">
        <f t="shared" si="0"/>
        <v>1.4091875166666668</v>
      </c>
      <c r="M25" s="27">
        <f t="shared" si="1"/>
        <v>0.34609343657403724</v>
      </c>
      <c r="N25" s="27" t="s">
        <v>12</v>
      </c>
      <c r="O25" s="27" t="s">
        <v>12</v>
      </c>
    </row>
    <row r="26" spans="1:15">
      <c r="A26" t="s">
        <v>17</v>
      </c>
      <c r="B26" s="4">
        <v>1.0967794200000001</v>
      </c>
      <c r="C26" s="4">
        <v>0.74730845999999995</v>
      </c>
      <c r="D26" s="4">
        <v>1.01303042</v>
      </c>
      <c r="E26" s="4">
        <v>0.93100980000000022</v>
      </c>
      <c r="F26" s="4">
        <v>0.88634248000000015</v>
      </c>
      <c r="G26" s="4">
        <v>0.75547509999999996</v>
      </c>
      <c r="H26" s="53" t="s">
        <v>12</v>
      </c>
      <c r="I26" s="3" t="s">
        <v>12</v>
      </c>
      <c r="J26" s="3" t="s">
        <v>12</v>
      </c>
      <c r="K26" s="3" t="s">
        <v>12</v>
      </c>
      <c r="L26" s="28">
        <f t="shared" si="0"/>
        <v>0.90499094666666657</v>
      </c>
      <c r="M26" s="27">
        <f t="shared" si="1"/>
        <v>0.13906749968652593</v>
      </c>
      <c r="N26" s="27" t="s">
        <v>12</v>
      </c>
      <c r="O26" s="27" t="s">
        <v>12</v>
      </c>
    </row>
    <row r="27" spans="1:15">
      <c r="A27" t="s">
        <v>18</v>
      </c>
      <c r="B27" s="4">
        <v>0.86963539999999995</v>
      </c>
      <c r="C27" s="4" t="s">
        <v>12</v>
      </c>
      <c r="D27" s="4">
        <v>0.65392556600000007</v>
      </c>
      <c r="E27" s="4">
        <v>0.42001487599999998</v>
      </c>
      <c r="F27" s="4">
        <v>0.37161934599999991</v>
      </c>
      <c r="G27" s="4">
        <v>0.63283737200000001</v>
      </c>
      <c r="H27" s="53" t="s">
        <v>12</v>
      </c>
      <c r="I27" s="3" t="s">
        <v>12</v>
      </c>
      <c r="J27" s="3" t="s">
        <v>12</v>
      </c>
      <c r="K27" s="3" t="s">
        <v>12</v>
      </c>
      <c r="L27" s="28">
        <f t="shared" si="0"/>
        <v>0.58960651199999992</v>
      </c>
      <c r="M27" s="27">
        <f t="shared" si="1"/>
        <v>0.20043811614821391</v>
      </c>
      <c r="N27" s="27" t="s">
        <v>12</v>
      </c>
      <c r="O27" s="27" t="s">
        <v>12</v>
      </c>
    </row>
    <row r="28" spans="1:15">
      <c r="A28" s="7" t="s">
        <v>25</v>
      </c>
      <c r="B28" s="8"/>
      <c r="C28" s="8"/>
      <c r="D28" s="8"/>
      <c r="E28" s="8"/>
      <c r="F28" s="8"/>
      <c r="G28" s="8"/>
      <c r="H28" s="52"/>
      <c r="I28" s="8"/>
      <c r="J28" s="8"/>
      <c r="K28" s="8"/>
      <c r="L28" s="30"/>
      <c r="M28" s="29"/>
      <c r="N28" s="30"/>
      <c r="O28" s="29"/>
    </row>
    <row r="29" spans="1:15">
      <c r="A29" t="s">
        <v>14</v>
      </c>
      <c r="B29" s="3">
        <v>-0.16544715499999985</v>
      </c>
      <c r="C29" s="3">
        <v>-2.2199389999997265E-3</v>
      </c>
      <c r="D29" s="3">
        <v>4.9447000000000241E-2</v>
      </c>
      <c r="E29" s="3">
        <v>-6.1828162999999714E-2</v>
      </c>
      <c r="F29" s="3">
        <v>-9.335869699999999E-2</v>
      </c>
      <c r="G29" s="3">
        <v>-0.27513662299999997</v>
      </c>
      <c r="H29" s="53" t="s">
        <v>12</v>
      </c>
      <c r="I29" s="3" t="s">
        <v>12</v>
      </c>
      <c r="J29" s="3" t="s">
        <v>12</v>
      </c>
      <c r="K29" s="3" t="s">
        <v>12</v>
      </c>
      <c r="L29" s="28">
        <f t="shared" si="0"/>
        <v>-9.1423929499999834E-2</v>
      </c>
      <c r="M29" s="27">
        <f t="shared" si="1"/>
        <v>0.11654305220455531</v>
      </c>
      <c r="N29" s="27" t="s">
        <v>12</v>
      </c>
      <c r="O29" s="27" t="s">
        <v>12</v>
      </c>
    </row>
    <row r="30" spans="1:15">
      <c r="A30" t="s">
        <v>15</v>
      </c>
      <c r="B30" s="3">
        <v>-1.5254479999999848E-2</v>
      </c>
      <c r="C30" s="3">
        <v>0.88858252000000015</v>
      </c>
      <c r="D30" s="3">
        <v>-1.5338689999999999</v>
      </c>
      <c r="E30" s="3">
        <v>0.89320876000000005</v>
      </c>
      <c r="F30" s="3">
        <v>0.42281604399999995</v>
      </c>
      <c r="G30" s="3">
        <v>-2.8592800999999834E-2</v>
      </c>
      <c r="H30" s="53" t="s">
        <v>12</v>
      </c>
      <c r="I30" s="3" t="s">
        <v>12</v>
      </c>
      <c r="J30" s="3" t="s">
        <v>12</v>
      </c>
      <c r="K30" s="3" t="s">
        <v>12</v>
      </c>
      <c r="L30" s="28">
        <f t="shared" si="0"/>
        <v>0.10448184050000009</v>
      </c>
      <c r="M30" s="27">
        <f t="shared" si="1"/>
        <v>0.90049761992784727</v>
      </c>
      <c r="N30" s="27" t="s">
        <v>12</v>
      </c>
      <c r="O30" s="27" t="s">
        <v>12</v>
      </c>
    </row>
    <row r="31" spans="1:15">
      <c r="A31" t="s">
        <v>16</v>
      </c>
      <c r="B31" s="3">
        <v>0.41029170700000006</v>
      </c>
      <c r="C31" s="3">
        <v>3.0178900000000004</v>
      </c>
      <c r="D31" s="3">
        <v>3.3578124999999996</v>
      </c>
      <c r="E31" s="3">
        <v>2.4252536500000001</v>
      </c>
      <c r="F31" s="3">
        <v>1.9559098900000003</v>
      </c>
      <c r="G31" s="3">
        <v>0.74133157000000027</v>
      </c>
      <c r="H31" s="53" t="s">
        <v>12</v>
      </c>
      <c r="I31" s="3" t="s">
        <v>12</v>
      </c>
      <c r="J31" s="3" t="s">
        <v>12</v>
      </c>
      <c r="K31" s="3" t="s">
        <v>12</v>
      </c>
      <c r="L31" s="28">
        <f t="shared" si="0"/>
        <v>1.9847482195000001</v>
      </c>
      <c r="M31" s="27">
        <f t="shared" si="1"/>
        <v>1.1977113520840899</v>
      </c>
      <c r="N31" s="27" t="s">
        <v>12</v>
      </c>
      <c r="O31" s="27" t="s">
        <v>12</v>
      </c>
    </row>
    <row r="32" spans="1:15">
      <c r="A32" t="s">
        <v>17</v>
      </c>
      <c r="B32" s="3">
        <v>2.79023983</v>
      </c>
      <c r="C32" s="3">
        <v>2.0984174800000002</v>
      </c>
      <c r="D32" s="3">
        <v>1.4822455000000001</v>
      </c>
      <c r="E32" s="3">
        <v>1.7761617999999999</v>
      </c>
      <c r="F32" s="3">
        <v>1.6426669599999999</v>
      </c>
      <c r="G32" s="3">
        <v>2.2987000000000002</v>
      </c>
      <c r="H32" s="53" t="s">
        <v>12</v>
      </c>
      <c r="I32" s="3" t="s">
        <v>12</v>
      </c>
      <c r="J32" s="3" t="s">
        <v>12</v>
      </c>
      <c r="K32" s="3" t="s">
        <v>12</v>
      </c>
      <c r="L32" s="28">
        <f t="shared" si="0"/>
        <v>2.0147385950000003</v>
      </c>
      <c r="M32" s="27">
        <f t="shared" si="1"/>
        <v>0.48331014591412585</v>
      </c>
      <c r="N32" s="27" t="s">
        <v>12</v>
      </c>
      <c r="O32" s="27" t="s">
        <v>12</v>
      </c>
    </row>
    <row r="33" spans="1:15">
      <c r="A33" t="s">
        <v>18</v>
      </c>
      <c r="B33" s="3">
        <v>2.1121918900000001</v>
      </c>
      <c r="C33" s="3" t="s">
        <v>12</v>
      </c>
      <c r="D33" s="3">
        <v>1.5802420000000004</v>
      </c>
      <c r="E33" s="3">
        <v>1.41729331</v>
      </c>
      <c r="F33" s="3">
        <v>1.3268364100000001</v>
      </c>
      <c r="G33" s="3">
        <v>2.3933933500000002</v>
      </c>
      <c r="H33" s="53" t="s">
        <v>12</v>
      </c>
      <c r="I33" s="3" t="s">
        <v>12</v>
      </c>
      <c r="J33" s="3" t="s">
        <v>12</v>
      </c>
      <c r="K33" s="3" t="s">
        <v>12</v>
      </c>
      <c r="L33" s="28">
        <f t="shared" si="0"/>
        <v>1.7659913920000001</v>
      </c>
      <c r="M33" s="27">
        <f t="shared" si="1"/>
        <v>0.46433777817229971</v>
      </c>
      <c r="N33" s="27" t="s">
        <v>12</v>
      </c>
      <c r="O33" s="27" t="s">
        <v>12</v>
      </c>
    </row>
    <row r="34" spans="1:15">
      <c r="A34" t="s">
        <v>26</v>
      </c>
      <c r="L34" s="30"/>
      <c r="M34" s="34"/>
      <c r="N34" s="30"/>
      <c r="O34" s="29"/>
    </row>
    <row r="35" spans="1:15">
      <c r="A35" s="7" t="s">
        <v>14</v>
      </c>
      <c r="B35" s="8">
        <v>-0.15665980800000012</v>
      </c>
      <c r="C35" s="8">
        <v>1.4288500799999995</v>
      </c>
      <c r="D35" s="8">
        <v>5.7786527999999837E-2</v>
      </c>
      <c r="E35" s="8">
        <v>0.6302049599999997</v>
      </c>
      <c r="F35" s="8">
        <v>-3.7068384000000121E-2</v>
      </c>
      <c r="G35" s="8">
        <v>-0.38775484800000015</v>
      </c>
      <c r="H35" s="52" t="s">
        <v>12</v>
      </c>
      <c r="I35" s="8" t="s">
        <v>12</v>
      </c>
      <c r="J35" s="8" t="s">
        <v>12</v>
      </c>
      <c r="K35" s="8" t="s">
        <v>12</v>
      </c>
      <c r="L35" s="28">
        <f t="shared" si="0"/>
        <v>0.25589308799999977</v>
      </c>
      <c r="M35" s="27">
        <f t="shared" si="1"/>
        <v>0.66715705396980096</v>
      </c>
      <c r="N35" s="27" t="s">
        <v>12</v>
      </c>
      <c r="O35" s="27" t="s">
        <v>12</v>
      </c>
    </row>
    <row r="36" spans="1:15">
      <c r="A36" t="s">
        <v>15</v>
      </c>
      <c r="B36" s="3">
        <v>1.2487118399999992</v>
      </c>
      <c r="C36" s="3">
        <v>0.68558735999999976</v>
      </c>
      <c r="D36" s="3">
        <v>1.2903067199999996</v>
      </c>
      <c r="E36" s="3">
        <v>0.97843919999999973</v>
      </c>
      <c r="F36" s="3">
        <v>0.68957327999999962</v>
      </c>
      <c r="G36" s="3">
        <v>0.3133099199999998</v>
      </c>
      <c r="H36" s="55" t="s">
        <v>12</v>
      </c>
      <c r="I36" s="27" t="s">
        <v>12</v>
      </c>
      <c r="J36" s="27" t="s">
        <v>12</v>
      </c>
      <c r="K36" s="27" t="s">
        <v>12</v>
      </c>
      <c r="L36" s="28">
        <f t="shared" si="0"/>
        <v>0.86765471999999955</v>
      </c>
      <c r="M36" s="27">
        <f t="shared" si="1"/>
        <v>0.37637006335585438</v>
      </c>
      <c r="N36" s="27" t="s">
        <v>12</v>
      </c>
      <c r="O36" s="27" t="s">
        <v>12</v>
      </c>
    </row>
    <row r="37" spans="1:15">
      <c r="A37" t="s">
        <v>16</v>
      </c>
      <c r="B37" s="3">
        <v>0.53885135999999956</v>
      </c>
      <c r="C37" s="3">
        <v>0.52829519999999985</v>
      </c>
      <c r="D37" s="3">
        <v>1.0842734399999998</v>
      </c>
      <c r="E37" s="3">
        <v>0.98656079999999968</v>
      </c>
      <c r="F37" s="3">
        <v>0.58673807999999972</v>
      </c>
      <c r="G37" s="3">
        <v>0.31474799999999981</v>
      </c>
      <c r="H37" s="55" t="s">
        <v>12</v>
      </c>
      <c r="I37" s="27" t="s">
        <v>12</v>
      </c>
      <c r="J37" s="27" t="s">
        <v>12</v>
      </c>
      <c r="K37" s="27" t="s">
        <v>12</v>
      </c>
      <c r="L37" s="28">
        <f t="shared" si="0"/>
        <v>0.6732444799999997</v>
      </c>
      <c r="M37" s="27">
        <f t="shared" si="1"/>
        <v>0.2973841993873339</v>
      </c>
      <c r="N37" s="27" t="s">
        <v>12</v>
      </c>
      <c r="O37" s="27" t="s">
        <v>12</v>
      </c>
    </row>
    <row r="38" spans="1:15">
      <c r="A38" t="s">
        <v>17</v>
      </c>
      <c r="B38" s="3">
        <v>0.47208201599999966</v>
      </c>
      <c r="C38" s="3">
        <v>0.30652233599999956</v>
      </c>
      <c r="D38" s="3">
        <v>0.17191612799999967</v>
      </c>
      <c r="E38" s="3">
        <v>0.45379631999999992</v>
      </c>
      <c r="F38" s="3">
        <v>0.40975689599999976</v>
      </c>
      <c r="G38" s="3">
        <v>0.23174159999999966</v>
      </c>
      <c r="H38" s="55" t="s">
        <v>12</v>
      </c>
      <c r="I38" s="27" t="s">
        <v>12</v>
      </c>
      <c r="J38" s="27" t="s">
        <v>12</v>
      </c>
      <c r="K38" s="27" t="s">
        <v>12</v>
      </c>
      <c r="L38" s="28">
        <f t="shared" si="0"/>
        <v>0.34096921599999969</v>
      </c>
      <c r="M38" s="27">
        <f t="shared" si="1"/>
        <v>0.12357060560000752</v>
      </c>
      <c r="N38" s="27" t="s">
        <v>12</v>
      </c>
      <c r="O38" s="27" t="s">
        <v>12</v>
      </c>
    </row>
    <row r="39" spans="1:15">
      <c r="A39" t="s">
        <v>18</v>
      </c>
      <c r="B39" s="3">
        <v>0.10542134399999981</v>
      </c>
      <c r="C39" s="3" t="s">
        <v>12</v>
      </c>
      <c r="D39" s="3">
        <v>7.666223999999966E-2</v>
      </c>
      <c r="E39" s="3">
        <v>0.17268950399999983</v>
      </c>
      <c r="F39" s="3">
        <v>-4.4207136000000036E-2</v>
      </c>
      <c r="G39" s="3">
        <v>5.0590367999999941E-2</v>
      </c>
      <c r="H39" s="55" t="s">
        <v>12</v>
      </c>
      <c r="I39" s="27" t="s">
        <v>12</v>
      </c>
      <c r="J39" s="27" t="s">
        <v>12</v>
      </c>
      <c r="K39" s="27" t="s">
        <v>12</v>
      </c>
      <c r="L39" s="28">
        <f t="shared" si="0"/>
        <v>7.2231263999999837E-2</v>
      </c>
      <c r="M39" s="27">
        <f t="shared" si="1"/>
        <v>7.9434410548671147E-2</v>
      </c>
      <c r="N39" s="27" t="s">
        <v>12</v>
      </c>
      <c r="O39" s="27" t="s">
        <v>12</v>
      </c>
    </row>
    <row r="40" spans="1:15">
      <c r="A40" t="s">
        <v>27</v>
      </c>
      <c r="B40" s="3"/>
      <c r="C40" s="3"/>
      <c r="D40" s="3"/>
      <c r="E40" s="3"/>
      <c r="F40" s="3"/>
      <c r="G40" s="3"/>
      <c r="H40" s="55"/>
      <c r="I40" s="27"/>
      <c r="J40" s="27"/>
      <c r="K40" s="27"/>
      <c r="L40" s="30"/>
      <c r="M40" s="34"/>
      <c r="N40" s="30"/>
      <c r="O40" s="29"/>
    </row>
    <row r="41" spans="1:15">
      <c r="A41" s="7" t="s">
        <v>14</v>
      </c>
      <c r="B41" s="25">
        <v>-0.13546007800000015</v>
      </c>
      <c r="C41" s="25">
        <v>0.42548685400000008</v>
      </c>
      <c r="D41" s="25">
        <v>-0.18548805600000007</v>
      </c>
      <c r="E41" s="25">
        <v>0.2105999999999999</v>
      </c>
      <c r="F41" s="25">
        <v>-0.171009046</v>
      </c>
      <c r="G41" s="25">
        <v>-0.39596505000000004</v>
      </c>
      <c r="H41" s="56" t="s">
        <v>12</v>
      </c>
      <c r="I41" s="25" t="s">
        <v>12</v>
      </c>
      <c r="J41" s="25" t="s">
        <v>12</v>
      </c>
      <c r="K41" s="25" t="s">
        <v>12</v>
      </c>
      <c r="L41" s="28">
        <f t="shared" si="0"/>
        <v>-4.1972562666666713E-2</v>
      </c>
      <c r="M41" s="27">
        <f t="shared" si="1"/>
        <v>0.30120056876165813</v>
      </c>
      <c r="N41" s="27" t="s">
        <v>12</v>
      </c>
      <c r="O41" s="27" t="s">
        <v>12</v>
      </c>
    </row>
    <row r="42" spans="1:15">
      <c r="A42" t="s">
        <v>15</v>
      </c>
      <c r="B42" s="3">
        <v>0.26034933599999999</v>
      </c>
      <c r="C42" s="3">
        <v>1.0159372600000001</v>
      </c>
      <c r="D42" s="3">
        <v>1.55955306</v>
      </c>
      <c r="E42" s="3">
        <v>1.2030187000000001</v>
      </c>
      <c r="F42" s="3">
        <v>0.62131394000000006</v>
      </c>
      <c r="G42" s="3">
        <v>6.2254711999999879E-2</v>
      </c>
      <c r="H42" s="55" t="s">
        <v>12</v>
      </c>
      <c r="I42" s="27" t="s">
        <v>12</v>
      </c>
      <c r="J42" s="27" t="s">
        <v>12</v>
      </c>
      <c r="K42" s="27" t="s">
        <v>12</v>
      </c>
      <c r="L42" s="28">
        <f t="shared" si="0"/>
        <v>0.7870711680000001</v>
      </c>
      <c r="M42" s="27">
        <f t="shared" si="1"/>
        <v>0.57487225585171953</v>
      </c>
      <c r="N42" s="27" t="s">
        <v>12</v>
      </c>
      <c r="O42" s="27" t="s">
        <v>12</v>
      </c>
    </row>
    <row r="43" spans="1:15">
      <c r="A43" t="s">
        <v>16</v>
      </c>
      <c r="B43" s="3">
        <v>1.1898291600000002</v>
      </c>
      <c r="C43" s="3">
        <v>1.1452901199999996</v>
      </c>
      <c r="D43" s="3">
        <v>2.0722088400000001</v>
      </c>
      <c r="E43" s="3">
        <v>1.4455701000000001</v>
      </c>
      <c r="F43" s="3">
        <v>1.7145770199999999</v>
      </c>
      <c r="G43" s="3">
        <v>0.89332021999999989</v>
      </c>
      <c r="H43" s="55" t="s">
        <v>12</v>
      </c>
      <c r="I43" s="27" t="s">
        <v>12</v>
      </c>
      <c r="J43" s="27" t="s">
        <v>12</v>
      </c>
      <c r="K43" s="27" t="s">
        <v>12</v>
      </c>
      <c r="L43" s="28">
        <f t="shared" si="0"/>
        <v>1.4101325766666666</v>
      </c>
      <c r="M43" s="27">
        <f t="shared" si="1"/>
        <v>0.42849908981410251</v>
      </c>
      <c r="N43" s="27" t="s">
        <v>12</v>
      </c>
      <c r="O43" s="27" t="s">
        <v>12</v>
      </c>
    </row>
    <row r="44" spans="1:15">
      <c r="A44" t="s">
        <v>17</v>
      </c>
      <c r="B44" s="3">
        <v>0.94550690000000004</v>
      </c>
      <c r="C44" s="3">
        <v>0.62251513999999997</v>
      </c>
      <c r="D44" s="3">
        <v>0.98681543999999977</v>
      </c>
      <c r="E44" s="3">
        <v>0.83576636000000026</v>
      </c>
      <c r="F44" s="3">
        <v>0.92186692000000003</v>
      </c>
      <c r="G44" s="3">
        <v>0.63553724000000011</v>
      </c>
      <c r="H44" s="55" t="s">
        <v>12</v>
      </c>
      <c r="I44" s="27" t="s">
        <v>12</v>
      </c>
      <c r="J44" s="27" t="s">
        <v>12</v>
      </c>
      <c r="K44" s="27" t="s">
        <v>12</v>
      </c>
      <c r="L44" s="28">
        <f t="shared" si="0"/>
        <v>0.82466799999999996</v>
      </c>
      <c r="M44" s="27">
        <f t="shared" si="1"/>
        <v>0.1594370464352487</v>
      </c>
      <c r="N44" s="27" t="s">
        <v>12</v>
      </c>
      <c r="O44" s="27" t="s">
        <v>12</v>
      </c>
    </row>
    <row r="45" spans="1:15">
      <c r="A45" t="s">
        <v>18</v>
      </c>
      <c r="B45" s="3">
        <v>0.62299016000000007</v>
      </c>
      <c r="C45" s="3" t="s">
        <v>12</v>
      </c>
      <c r="D45" s="3">
        <v>0.7012719999999999</v>
      </c>
      <c r="E45" s="3">
        <v>0.52961906400000003</v>
      </c>
      <c r="F45" s="3">
        <v>0.56292160599999996</v>
      </c>
      <c r="G45" s="3">
        <v>0.57426111599999996</v>
      </c>
      <c r="H45" s="55" t="s">
        <v>12</v>
      </c>
      <c r="I45" s="27" t="s">
        <v>12</v>
      </c>
      <c r="J45" s="27" t="s">
        <v>12</v>
      </c>
      <c r="K45" s="27" t="s">
        <v>12</v>
      </c>
      <c r="L45" s="28">
        <f t="shared" si="0"/>
        <v>0.59821278919999998</v>
      </c>
      <c r="M45" s="27">
        <f t="shared" si="1"/>
        <v>6.6632140202810886E-2</v>
      </c>
      <c r="N45" s="27" t="s">
        <v>12</v>
      </c>
      <c r="O45" s="27" t="s">
        <v>12</v>
      </c>
    </row>
    <row r="46" spans="1:15">
      <c r="A46" t="s">
        <v>28</v>
      </c>
      <c r="B46" s="3"/>
      <c r="C46" s="3"/>
      <c r="D46" s="3"/>
      <c r="E46" s="3"/>
      <c r="F46" s="3"/>
      <c r="G46" s="3"/>
      <c r="H46" s="55"/>
      <c r="I46" s="27"/>
      <c r="J46" s="27"/>
      <c r="K46" s="27"/>
      <c r="L46" s="30"/>
      <c r="M46" s="34"/>
      <c r="N46" s="30"/>
      <c r="O46" s="29"/>
    </row>
    <row r="47" spans="1:15">
      <c r="A47" s="7" t="s">
        <v>14</v>
      </c>
      <c r="B47" s="25">
        <v>-0.33826162399999982</v>
      </c>
      <c r="C47" s="25">
        <v>-0.19486672699999996</v>
      </c>
      <c r="D47" s="25">
        <v>-0.36999725899999991</v>
      </c>
      <c r="E47" s="25">
        <v>-3.5392332999999887E-2</v>
      </c>
      <c r="F47" s="25">
        <v>-0.22871535599999993</v>
      </c>
      <c r="G47" s="25">
        <v>-0.56502113899999984</v>
      </c>
      <c r="H47" s="56" t="s">
        <v>12</v>
      </c>
      <c r="I47" s="25" t="s">
        <v>12</v>
      </c>
      <c r="J47" s="25" t="s">
        <v>12</v>
      </c>
      <c r="K47" s="25" t="s">
        <v>12</v>
      </c>
      <c r="L47" s="28">
        <f t="shared" si="0"/>
        <v>-0.28870907299999987</v>
      </c>
      <c r="M47" s="27">
        <f t="shared" si="1"/>
        <v>0.17999254709984744</v>
      </c>
      <c r="N47" s="27" t="s">
        <v>12</v>
      </c>
      <c r="O47" s="27" t="s">
        <v>12</v>
      </c>
    </row>
    <row r="48" spans="1:15">
      <c r="A48" t="s">
        <v>15</v>
      </c>
      <c r="B48" s="3">
        <v>8.8770090000001023E-3</v>
      </c>
      <c r="C48" s="3">
        <v>0.33300366400000025</v>
      </c>
      <c r="D48" s="3">
        <v>0.94860566000000035</v>
      </c>
      <c r="E48" s="3">
        <v>1.2713359000000002</v>
      </c>
      <c r="F48" s="3">
        <v>0.14652207900000036</v>
      </c>
      <c r="G48" s="3">
        <v>9.676011100000026E-2</v>
      </c>
      <c r="H48" s="55" t="s">
        <v>12</v>
      </c>
      <c r="I48" s="27" t="s">
        <v>12</v>
      </c>
      <c r="J48" s="27" t="s">
        <v>12</v>
      </c>
      <c r="K48" s="27" t="s">
        <v>12</v>
      </c>
      <c r="L48" s="28">
        <f t="shared" si="0"/>
        <v>0.46751740383333357</v>
      </c>
      <c r="M48" s="27">
        <f t="shared" si="1"/>
        <v>0.51894392986755533</v>
      </c>
      <c r="N48" s="27" t="s">
        <v>12</v>
      </c>
      <c r="O48" s="27" t="s">
        <v>12</v>
      </c>
    </row>
    <row r="49" spans="1:15">
      <c r="A49" t="s">
        <v>16</v>
      </c>
      <c r="B49" s="3">
        <v>0.2619718430000002</v>
      </c>
      <c r="C49" s="3">
        <v>1.3425195800000005</v>
      </c>
      <c r="D49" s="3">
        <v>3.0415575300000004</v>
      </c>
      <c r="E49" s="3">
        <v>2.9715087200000001</v>
      </c>
      <c r="F49" s="3">
        <v>0.86690226000000048</v>
      </c>
      <c r="G49" s="3">
        <v>0.79559007000000004</v>
      </c>
      <c r="H49" s="55" t="s">
        <v>12</v>
      </c>
      <c r="I49" s="27" t="s">
        <v>12</v>
      </c>
      <c r="J49" s="27" t="s">
        <v>12</v>
      </c>
      <c r="K49" s="27" t="s">
        <v>12</v>
      </c>
      <c r="L49" s="28">
        <f t="shared" si="0"/>
        <v>1.5466750005000003</v>
      </c>
      <c r="M49" s="27">
        <f t="shared" si="1"/>
        <v>1.1817940679652774</v>
      </c>
      <c r="N49" s="27" t="s">
        <v>12</v>
      </c>
      <c r="O49" s="27" t="s">
        <v>12</v>
      </c>
    </row>
    <row r="50" spans="1:15">
      <c r="A50" t="s">
        <v>17</v>
      </c>
      <c r="B50" s="3">
        <v>1.8991072500000004</v>
      </c>
      <c r="C50" s="3">
        <v>3.1052731500000004</v>
      </c>
      <c r="D50" s="3">
        <v>1.3782272600000003</v>
      </c>
      <c r="E50" s="3">
        <v>1.3090689700000004</v>
      </c>
      <c r="F50" s="3">
        <v>1.5260354800000002</v>
      </c>
      <c r="G50" s="3">
        <v>2.2982430200000001</v>
      </c>
      <c r="H50" s="55" t="s">
        <v>12</v>
      </c>
      <c r="I50" s="27" t="s">
        <v>12</v>
      </c>
      <c r="J50" s="27" t="s">
        <v>12</v>
      </c>
      <c r="K50" s="27" t="s">
        <v>12</v>
      </c>
      <c r="L50" s="28">
        <f t="shared" si="0"/>
        <v>1.9193258550000003</v>
      </c>
      <c r="M50" s="27">
        <f t="shared" si="1"/>
        <v>0.6885254491601781</v>
      </c>
      <c r="N50" s="27" t="s">
        <v>12</v>
      </c>
      <c r="O50" s="27" t="s">
        <v>12</v>
      </c>
    </row>
    <row r="51" spans="1:15">
      <c r="A51" t="s">
        <v>18</v>
      </c>
      <c r="B51" s="3">
        <v>1.6608587600000002</v>
      </c>
      <c r="C51" s="3" t="s">
        <v>12</v>
      </c>
      <c r="D51" s="3">
        <v>1.7177000000000004</v>
      </c>
      <c r="E51" s="3">
        <v>1.3017058900000003</v>
      </c>
      <c r="F51" s="3">
        <v>2.2623633900000009</v>
      </c>
      <c r="G51" s="3">
        <v>1.5418621200000004</v>
      </c>
      <c r="H51" s="55" t="s">
        <v>12</v>
      </c>
      <c r="I51" s="27" t="s">
        <v>12</v>
      </c>
      <c r="J51" s="27" t="s">
        <v>12</v>
      </c>
      <c r="K51" s="27" t="s">
        <v>12</v>
      </c>
      <c r="L51" s="28">
        <f t="shared" si="0"/>
        <v>1.6968980320000004</v>
      </c>
      <c r="M51" s="27">
        <f t="shared" si="1"/>
        <v>0.35415236311693982</v>
      </c>
      <c r="N51" s="27" t="s">
        <v>12</v>
      </c>
      <c r="O51" s="27" t="s">
        <v>12</v>
      </c>
    </row>
    <row r="52" spans="1:15">
      <c r="A52" s="2" t="s">
        <v>19</v>
      </c>
      <c r="B52" s="49"/>
      <c r="C52" s="49"/>
      <c r="D52" s="49"/>
      <c r="E52" s="49"/>
      <c r="F52" s="49"/>
      <c r="G52" s="49"/>
      <c r="H52" s="55"/>
      <c r="I52" s="50"/>
      <c r="J52" s="50"/>
      <c r="K52" s="50"/>
      <c r="L52" s="33"/>
      <c r="M52" s="32"/>
      <c r="N52" s="33"/>
      <c r="O52" s="32"/>
    </row>
    <row r="53" spans="1:15">
      <c r="A53" s="7" t="s">
        <v>20</v>
      </c>
      <c r="B53" s="29"/>
      <c r="C53" s="29"/>
      <c r="D53" s="29"/>
      <c r="E53" s="29"/>
      <c r="F53" s="29"/>
      <c r="G53" s="29"/>
      <c r="H53" s="57"/>
      <c r="I53" s="29"/>
      <c r="J53" s="29"/>
      <c r="K53" s="29"/>
      <c r="L53" s="30" t="s">
        <v>29</v>
      </c>
      <c r="M53" s="29" t="s">
        <v>30</v>
      </c>
      <c r="N53" s="30" t="s">
        <v>31</v>
      </c>
      <c r="O53" s="29" t="s">
        <v>32</v>
      </c>
    </row>
    <row r="54" spans="1:15">
      <c r="A54" t="s">
        <v>14</v>
      </c>
      <c r="B54">
        <v>1.19319600389001</v>
      </c>
      <c r="C54">
        <v>5.7420702441034104</v>
      </c>
      <c r="D54">
        <v>7.90866055045871</v>
      </c>
      <c r="E54">
        <v>8.1561869130000009</v>
      </c>
      <c r="F54" t="s">
        <v>12</v>
      </c>
      <c r="G54">
        <v>4.7446122945830798</v>
      </c>
      <c r="H54" s="55" t="s">
        <v>12</v>
      </c>
      <c r="I54" s="27" t="s">
        <v>12</v>
      </c>
      <c r="J54" s="27" t="s">
        <v>12</v>
      </c>
      <c r="K54" s="27" t="s">
        <v>12</v>
      </c>
      <c r="L54" s="28">
        <f>AVERAGE(B54:G54)</f>
        <v>5.5489452012070419</v>
      </c>
      <c r="M54" s="27">
        <f>_xlfn.STDEV.S(B54:G54)</f>
        <v>2.8294330549602558</v>
      </c>
      <c r="N54" s="27" t="s">
        <v>12</v>
      </c>
      <c r="O54" s="27" t="s">
        <v>12</v>
      </c>
    </row>
    <row r="55" spans="1:15">
      <c r="A55" t="s">
        <v>15</v>
      </c>
      <c r="B55">
        <v>0.43403959103763301</v>
      </c>
      <c r="C55">
        <v>0.66317229208030004</v>
      </c>
      <c r="D55">
        <v>0.78943067200000006</v>
      </c>
      <c r="E55">
        <v>0.88857559900000005</v>
      </c>
      <c r="F55">
        <v>0.54807957702303101</v>
      </c>
      <c r="G55">
        <v>0.59402219612893503</v>
      </c>
      <c r="H55" s="55" t="s">
        <v>12</v>
      </c>
      <c r="I55" s="27" t="s">
        <v>12</v>
      </c>
      <c r="J55" s="27" t="s">
        <v>12</v>
      </c>
      <c r="K55" s="27" t="s">
        <v>12</v>
      </c>
      <c r="L55" s="28">
        <f>AVERAGE(B55:G55)</f>
        <v>0.65288665454498329</v>
      </c>
      <c r="M55" s="27">
        <f>_xlfn.STDEV.S(B55:G55)</f>
        <v>0.1653135969904963</v>
      </c>
      <c r="N55" s="27" t="s">
        <v>12</v>
      </c>
      <c r="O55" s="27" t="s">
        <v>12</v>
      </c>
    </row>
    <row r="56" spans="1:15">
      <c r="A56" t="s">
        <v>16</v>
      </c>
      <c r="B56">
        <v>0.34438546878399001</v>
      </c>
      <c r="C56">
        <v>0.63406574012795103</v>
      </c>
      <c r="D56">
        <v>0.76555378699999999</v>
      </c>
      <c r="E56">
        <v>0.68544689599999997</v>
      </c>
      <c r="F56">
        <v>0.35402634644681402</v>
      </c>
      <c r="G56">
        <v>0.57456535737282699</v>
      </c>
      <c r="H56" s="55" t="s">
        <v>12</v>
      </c>
      <c r="I56" s="27" t="s">
        <v>12</v>
      </c>
      <c r="J56" s="27" t="s">
        <v>12</v>
      </c>
      <c r="K56" s="27" t="s">
        <v>12</v>
      </c>
      <c r="L56" s="28">
        <f>AVERAGE(B56:G56)</f>
        <v>0.55967393262193033</v>
      </c>
      <c r="M56" s="27">
        <f>_xlfn.STDEV.S(B56:G56)</f>
        <v>0.174700486932414</v>
      </c>
      <c r="N56" s="27" t="s">
        <v>12</v>
      </c>
      <c r="O56" s="27" t="s">
        <v>12</v>
      </c>
    </row>
    <row r="57" spans="1:15">
      <c r="A57" t="s">
        <v>17</v>
      </c>
      <c r="B57">
        <v>0.27730041331303001</v>
      </c>
      <c r="C57">
        <v>0.47035958526362198</v>
      </c>
      <c r="D57">
        <v>0.46850731600000001</v>
      </c>
      <c r="E57">
        <v>0.41217480899999998</v>
      </c>
      <c r="F57">
        <v>0.181794067568779</v>
      </c>
      <c r="G57">
        <v>0.35610317790992801</v>
      </c>
      <c r="H57" s="55" t="s">
        <v>12</v>
      </c>
      <c r="I57" s="27" t="s">
        <v>12</v>
      </c>
      <c r="J57" s="27" t="s">
        <v>12</v>
      </c>
      <c r="K57" s="27" t="s">
        <v>12</v>
      </c>
      <c r="L57" s="28">
        <f>AVERAGE(B57:G57)</f>
        <v>0.36103989484255988</v>
      </c>
      <c r="M57" s="27">
        <f>_xlfn.STDEV.S(B57:G57)</f>
        <v>0.11426334434615996</v>
      </c>
      <c r="N57" s="27" t="s">
        <v>12</v>
      </c>
      <c r="O57" s="27" t="s">
        <v>12</v>
      </c>
    </row>
    <row r="58" spans="1:15">
      <c r="A58" t="s">
        <v>18</v>
      </c>
      <c r="B58">
        <v>0.11071350881009299</v>
      </c>
      <c r="C58">
        <v>0.308773439223472</v>
      </c>
      <c r="D58">
        <v>0.338779471</v>
      </c>
      <c r="E58">
        <v>0.26117455099999998</v>
      </c>
      <c r="F58">
        <v>8.1077157451384899E-2</v>
      </c>
      <c r="G58">
        <v>0.117367523957426</v>
      </c>
      <c r="H58" s="55" t="s">
        <v>12</v>
      </c>
      <c r="I58" s="27" t="s">
        <v>12</v>
      </c>
      <c r="J58" s="27" t="s">
        <v>12</v>
      </c>
      <c r="K58" s="27" t="s">
        <v>12</v>
      </c>
      <c r="L58" s="28">
        <f>AVERAGE(B58:G58)</f>
        <v>0.20298094190706265</v>
      </c>
      <c r="M58" s="27">
        <f>_xlfn.STDEV.S(B58:G58)</f>
        <v>0.11289221260959383</v>
      </c>
      <c r="N58" s="27" t="s">
        <v>12</v>
      </c>
      <c r="O58" s="27" t="s">
        <v>12</v>
      </c>
    </row>
    <row r="59" spans="1:15">
      <c r="A59" s="7" t="s">
        <v>22</v>
      </c>
      <c r="B59" s="29"/>
      <c r="C59" s="29"/>
      <c r="D59" s="29"/>
      <c r="E59" s="29"/>
      <c r="F59" s="29"/>
      <c r="G59" s="29"/>
      <c r="H59" s="57"/>
      <c r="I59" s="29"/>
      <c r="J59" s="29"/>
      <c r="K59" s="29"/>
      <c r="L59" s="30"/>
      <c r="M59" s="29"/>
      <c r="N59" s="30"/>
      <c r="O59" s="29"/>
    </row>
    <row r="60" spans="1:15">
      <c r="A60" t="s">
        <v>14</v>
      </c>
      <c r="B60">
        <v>0.11426923869019</v>
      </c>
      <c r="C60">
        <v>0.353067139899438</v>
      </c>
      <c r="D60">
        <v>0.26491868153081399</v>
      </c>
      <c r="E60">
        <v>0.49267074</v>
      </c>
      <c r="F60" t="s">
        <v>12</v>
      </c>
      <c r="G60">
        <v>0.12759451999999999</v>
      </c>
      <c r="H60" s="55" t="s">
        <v>12</v>
      </c>
      <c r="I60" s="27" t="s">
        <v>12</v>
      </c>
      <c r="J60" s="27" t="s">
        <v>12</v>
      </c>
      <c r="K60" s="27" t="s">
        <v>12</v>
      </c>
      <c r="L60" s="28">
        <f>AVERAGE(B60:G60)</f>
        <v>0.27050406402408844</v>
      </c>
      <c r="M60" s="27">
        <f>_xlfn.STDEV.S(B60:G60)</f>
        <v>0.15893264951707306</v>
      </c>
      <c r="N60" s="27" t="s">
        <v>12</v>
      </c>
      <c r="O60" s="27" t="s">
        <v>12</v>
      </c>
    </row>
    <row r="61" spans="1:15">
      <c r="A61" t="s">
        <v>15</v>
      </c>
      <c r="B61">
        <v>0.45064460767488201</v>
      </c>
      <c r="C61">
        <v>0.699743271</v>
      </c>
      <c r="D61">
        <v>0.82973794700000003</v>
      </c>
      <c r="E61">
        <v>0.82314132699999998</v>
      </c>
      <c r="F61">
        <v>0.59559823066134399</v>
      </c>
      <c r="G61">
        <v>0.49964000200000003</v>
      </c>
      <c r="H61" s="55" t="s">
        <v>12</v>
      </c>
      <c r="I61" s="27" t="s">
        <v>12</v>
      </c>
      <c r="J61" s="27" t="s">
        <v>12</v>
      </c>
      <c r="K61" s="27" t="s">
        <v>12</v>
      </c>
      <c r="L61" s="28">
        <f>AVERAGE(B61:G61)</f>
        <v>0.64975089755603765</v>
      </c>
      <c r="M61" s="27">
        <f>_xlfn.STDEV.S(B61:G61)</f>
        <v>0.16128727374442625</v>
      </c>
      <c r="N61" s="27" t="s">
        <v>12</v>
      </c>
      <c r="O61" s="27" t="s">
        <v>12</v>
      </c>
    </row>
    <row r="62" spans="1:15">
      <c r="A62" t="s">
        <v>16</v>
      </c>
      <c r="B62">
        <v>0.38054781355117701</v>
      </c>
      <c r="C62">
        <v>0.62814433599999997</v>
      </c>
      <c r="D62">
        <v>0.79506587500000003</v>
      </c>
      <c r="E62">
        <v>0.75603818599999995</v>
      </c>
      <c r="F62">
        <v>0.307261840543748</v>
      </c>
      <c r="G62">
        <v>0.43908795099999998</v>
      </c>
      <c r="H62" s="55" t="s">
        <v>12</v>
      </c>
      <c r="I62" s="27" t="s">
        <v>12</v>
      </c>
      <c r="J62" s="27" t="s">
        <v>12</v>
      </c>
      <c r="K62" s="27" t="s">
        <v>12</v>
      </c>
      <c r="L62" s="28">
        <f>AVERAGE(B62:G62)</f>
        <v>0.55102433368248749</v>
      </c>
      <c r="M62" s="27">
        <f>_xlfn.STDEV.S(B62:G62)</f>
        <v>0.20422859693661069</v>
      </c>
      <c r="N62" s="27" t="s">
        <v>12</v>
      </c>
      <c r="O62" s="27" t="s">
        <v>12</v>
      </c>
    </row>
    <row r="63" spans="1:15">
      <c r="A63" t="s">
        <v>17</v>
      </c>
      <c r="B63">
        <v>0.27656895723210001</v>
      </c>
      <c r="C63">
        <v>0.50971191999999999</v>
      </c>
      <c r="D63">
        <v>0.54383958300000002</v>
      </c>
      <c r="E63">
        <v>0.50774172699999998</v>
      </c>
      <c r="F63">
        <v>0.236382565541051</v>
      </c>
      <c r="G63">
        <v>0.33145084200000002</v>
      </c>
      <c r="H63" s="55" t="s">
        <v>12</v>
      </c>
      <c r="I63" s="27" t="s">
        <v>12</v>
      </c>
      <c r="J63" s="27" t="s">
        <v>12</v>
      </c>
      <c r="K63" s="27" t="s">
        <v>12</v>
      </c>
      <c r="L63" s="28">
        <f>AVERAGE(B63:G63)</f>
        <v>0.4009492657955252</v>
      </c>
      <c r="M63" s="27">
        <f>_xlfn.STDEV.S(B63:G63)</f>
        <v>0.13493278205947418</v>
      </c>
      <c r="N63" s="27" t="s">
        <v>12</v>
      </c>
      <c r="O63" s="27" t="s">
        <v>12</v>
      </c>
    </row>
    <row r="64" spans="1:15">
      <c r="A64" t="s">
        <v>18</v>
      </c>
      <c r="B64">
        <v>0.108118349694515</v>
      </c>
      <c r="C64">
        <v>0.28581721399999999</v>
      </c>
      <c r="D64">
        <v>0.36296124699999999</v>
      </c>
      <c r="E64">
        <v>0.27516351700000002</v>
      </c>
      <c r="F64">
        <v>9.8161613982091195E-2</v>
      </c>
      <c r="G64">
        <v>7.8347060999999996E-2</v>
      </c>
      <c r="H64" s="55" t="s">
        <v>12</v>
      </c>
      <c r="I64" s="27" t="s">
        <v>12</v>
      </c>
      <c r="J64" s="27" t="s">
        <v>12</v>
      </c>
      <c r="K64" s="27" t="s">
        <v>12</v>
      </c>
      <c r="L64" s="28">
        <f>AVERAGE(B64:G64)</f>
        <v>0.2014281671127677</v>
      </c>
      <c r="M64" s="27">
        <f>_xlfn.STDEV.S(B64:G64)</f>
        <v>0.12097190637453298</v>
      </c>
      <c r="N64" s="27" t="s">
        <v>12</v>
      </c>
      <c r="O64" s="27" t="s">
        <v>12</v>
      </c>
    </row>
    <row r="65" spans="1:15">
      <c r="A65" s="7" t="s">
        <v>23</v>
      </c>
      <c r="B65" s="29"/>
      <c r="C65" s="29"/>
      <c r="D65" s="29"/>
      <c r="E65" s="29"/>
      <c r="F65" s="29"/>
      <c r="G65" s="29"/>
      <c r="H65" s="57"/>
      <c r="I65" s="29"/>
      <c r="J65" s="29"/>
      <c r="K65" s="29"/>
      <c r="L65" s="30"/>
      <c r="M65" s="29"/>
      <c r="N65" s="30"/>
      <c r="O65" s="29"/>
    </row>
    <row r="66" spans="1:15">
      <c r="A66" t="s">
        <v>14</v>
      </c>
      <c r="B66">
        <v>0.58672380000000002</v>
      </c>
      <c r="C66">
        <v>1.253004</v>
      </c>
      <c r="D66">
        <v>0.78715279999999999</v>
      </c>
      <c r="E66">
        <v>0.60296300000000003</v>
      </c>
      <c r="F66" t="s">
        <v>12</v>
      </c>
      <c r="G66">
        <v>1.1169910000000001</v>
      </c>
      <c r="H66" s="54">
        <v>1.2000690000000001</v>
      </c>
      <c r="I66">
        <v>1.8681129999999999</v>
      </c>
      <c r="J66">
        <v>1.3220350000000001</v>
      </c>
      <c r="K66">
        <v>0.2655537</v>
      </c>
      <c r="L66" s="28">
        <f>AVERAGE(B66:G66)</f>
        <v>0.86936691999999982</v>
      </c>
      <c r="M66" s="27">
        <f>_xlfn.STDEV.S(B66:G66)</f>
        <v>0.30253612906099697</v>
      </c>
      <c r="N66" s="28">
        <f>AVERAGE(B66:K66)</f>
        <v>1.0002894777777778</v>
      </c>
      <c r="O66" s="27">
        <f t="shared" ref="O66:O76" si="2">_xlfn.STDEV.S(B66:K66)</f>
        <v>0.48582434913023331</v>
      </c>
    </row>
    <row r="67" spans="1:15">
      <c r="A67" t="s">
        <v>15</v>
      </c>
      <c r="B67">
        <v>0.4430499</v>
      </c>
      <c r="C67">
        <v>0.70318250000000004</v>
      </c>
      <c r="D67">
        <v>1.086333</v>
      </c>
      <c r="E67">
        <v>0.72483710000000001</v>
      </c>
      <c r="F67">
        <v>1.8539620000000001</v>
      </c>
      <c r="G67">
        <v>0.66175850000000003</v>
      </c>
      <c r="H67" s="54">
        <v>0.68123659999999997</v>
      </c>
      <c r="I67">
        <v>0.8535433</v>
      </c>
      <c r="J67">
        <v>0.57418369999999996</v>
      </c>
      <c r="K67">
        <v>0.65314899999999998</v>
      </c>
      <c r="L67" s="28">
        <f t="shared" ref="L67:L70" si="3">AVERAGE(B67:G67)</f>
        <v>0.91218716666666688</v>
      </c>
      <c r="M67" s="27">
        <f>_xlfn.STDEV.S(B67:G67)</f>
        <v>0.50573785664111637</v>
      </c>
      <c r="N67" s="28">
        <f t="shared" ref="N67:N76" si="4">AVERAGE(B67:K67)</f>
        <v>0.82352356000000015</v>
      </c>
      <c r="O67" s="27">
        <f t="shared" si="2"/>
        <v>0.39977298131958217</v>
      </c>
    </row>
    <row r="68" spans="1:15">
      <c r="A68" t="s">
        <v>16</v>
      </c>
      <c r="B68">
        <v>0.58484849999999999</v>
      </c>
      <c r="C68">
        <v>0.79828390000000005</v>
      </c>
      <c r="D68">
        <v>1.4532419999999999</v>
      </c>
      <c r="E68">
        <v>0.79240600000000005</v>
      </c>
      <c r="F68">
        <v>1.067367</v>
      </c>
      <c r="G68">
        <v>0.69346459999999999</v>
      </c>
      <c r="H68" s="54">
        <v>0.68448920000000002</v>
      </c>
      <c r="I68">
        <v>1.322425</v>
      </c>
      <c r="J68">
        <v>0.66078230000000004</v>
      </c>
      <c r="K68">
        <v>0.51768060000000005</v>
      </c>
      <c r="L68" s="28">
        <f t="shared" si="3"/>
        <v>0.8982686666666666</v>
      </c>
      <c r="M68" s="27">
        <f>_xlfn.STDEV.S(B68:G68)</f>
        <v>0.31558530111618127</v>
      </c>
      <c r="N68" s="28">
        <f t="shared" si="4"/>
        <v>0.85749891</v>
      </c>
      <c r="O68" s="27">
        <f t="shared" si="2"/>
        <v>0.31766613975700109</v>
      </c>
    </row>
    <row r="69" spans="1:15">
      <c r="A69" t="s">
        <v>17</v>
      </c>
      <c r="B69">
        <v>0.59317690000000001</v>
      </c>
      <c r="C69">
        <v>0.82851790000000003</v>
      </c>
      <c r="D69">
        <v>1.5593939999999999</v>
      </c>
      <c r="E69">
        <v>1.0650379999999999</v>
      </c>
      <c r="F69">
        <v>1.2954639999999999</v>
      </c>
      <c r="G69">
        <v>1.2151179999999999</v>
      </c>
      <c r="H69" s="54">
        <v>1.2190049999999999</v>
      </c>
      <c r="I69">
        <v>1.256535</v>
      </c>
      <c r="J69">
        <v>0.88404760000000004</v>
      </c>
      <c r="K69">
        <v>0.95876899999999998</v>
      </c>
      <c r="L69" s="28">
        <f t="shared" si="3"/>
        <v>1.0927847999999998</v>
      </c>
      <c r="M69" s="27">
        <f>_xlfn.STDEV.S(B69:G69)</f>
        <v>0.3446689276821403</v>
      </c>
      <c r="N69" s="28">
        <f t="shared" si="4"/>
        <v>1.0875065400000001</v>
      </c>
      <c r="O69" s="27">
        <f t="shared" si="2"/>
        <v>0.27848436390637843</v>
      </c>
    </row>
    <row r="70" spans="1:15">
      <c r="A70" t="s">
        <v>18</v>
      </c>
      <c r="B70">
        <v>0.29106549999999998</v>
      </c>
      <c r="C70">
        <v>0.39351009999999997</v>
      </c>
      <c r="D70">
        <v>1.455606</v>
      </c>
      <c r="E70">
        <v>1.107845</v>
      </c>
      <c r="F70">
        <v>1.236469</v>
      </c>
      <c r="G70">
        <v>0.65299209999999996</v>
      </c>
      <c r="H70" s="54">
        <v>0.59873659999999995</v>
      </c>
      <c r="I70" t="s">
        <v>12</v>
      </c>
      <c r="J70">
        <v>0.61316329999999997</v>
      </c>
      <c r="K70">
        <v>0.36074929999999999</v>
      </c>
      <c r="L70" s="28">
        <f t="shared" si="3"/>
        <v>0.85624795000000009</v>
      </c>
      <c r="M70" s="27">
        <f>_xlfn.STDEV.S(B70:G70)</f>
        <v>0.47790577621565827</v>
      </c>
      <c r="N70" s="28">
        <f t="shared" si="4"/>
        <v>0.74557076666666666</v>
      </c>
      <c r="O70" s="27">
        <f t="shared" si="2"/>
        <v>0.41872512748554985</v>
      </c>
    </row>
    <row r="71" spans="1:15">
      <c r="A71" s="7" t="s">
        <v>24</v>
      </c>
      <c r="B71" s="7"/>
      <c r="C71" s="7"/>
      <c r="D71" s="7"/>
      <c r="E71" s="7"/>
      <c r="F71" s="7"/>
      <c r="G71" s="7"/>
      <c r="H71" s="51"/>
      <c r="I71" s="7"/>
      <c r="J71" s="7"/>
      <c r="K71" s="7"/>
      <c r="L71" s="30"/>
      <c r="M71" s="29"/>
      <c r="N71" s="30"/>
      <c r="O71" s="29"/>
    </row>
    <row r="72" spans="1:15">
      <c r="A72" t="s">
        <v>14</v>
      </c>
      <c r="B72">
        <v>0.1463187</v>
      </c>
      <c r="C72">
        <v>0.37135269999999998</v>
      </c>
      <c r="D72">
        <v>0.14866070000000001</v>
      </c>
      <c r="E72">
        <v>0.15458649999999999</v>
      </c>
      <c r="F72" t="s">
        <v>12</v>
      </c>
      <c r="G72">
        <v>0.51144069999999997</v>
      </c>
      <c r="H72" s="54">
        <v>0.5664804</v>
      </c>
      <c r="I72">
        <v>0.70609759999999999</v>
      </c>
      <c r="J72">
        <v>0.4033428</v>
      </c>
      <c r="K72">
        <v>0.1257944</v>
      </c>
      <c r="L72" s="28">
        <f>AVERAGE(B72:G72)</f>
        <v>0.26647185999999995</v>
      </c>
      <c r="M72" s="27">
        <f t="shared" ref="M72:M75" si="5">_xlfn.STDEV.S(B72:G72)</f>
        <v>0.16721566032440863</v>
      </c>
      <c r="N72" s="28">
        <f t="shared" si="4"/>
        <v>0.3482305</v>
      </c>
      <c r="O72" s="27">
        <f t="shared" si="2"/>
        <v>0.2160682035293138</v>
      </c>
    </row>
    <row r="73" spans="1:15">
      <c r="A73" t="s">
        <v>15</v>
      </c>
      <c r="B73">
        <v>6.9655170000000002E-2</v>
      </c>
      <c r="C73">
        <v>1.089915</v>
      </c>
      <c r="D73">
        <v>2.2502260000000001</v>
      </c>
      <c r="E73">
        <v>0.57027030000000001</v>
      </c>
      <c r="F73">
        <v>0.5301863</v>
      </c>
      <c r="G73">
        <v>0.89922729999999995</v>
      </c>
      <c r="H73" s="54">
        <v>0.93823400000000001</v>
      </c>
      <c r="I73">
        <v>1.5341279999999999</v>
      </c>
      <c r="J73">
        <v>1.222691</v>
      </c>
      <c r="K73">
        <v>0.1795263</v>
      </c>
      <c r="L73" s="28">
        <f t="shared" ref="L73:L75" si="6">AVERAGE(B73:G73)</f>
        <v>0.90158001166666646</v>
      </c>
      <c r="M73" s="27">
        <f t="shared" si="5"/>
        <v>0.74754531116482825</v>
      </c>
      <c r="N73" s="28">
        <f t="shared" si="4"/>
        <v>0.92840593699999974</v>
      </c>
      <c r="O73" s="27">
        <f t="shared" si="2"/>
        <v>0.65088469368732726</v>
      </c>
    </row>
    <row r="74" spans="1:15">
      <c r="A74" t="s">
        <v>16</v>
      </c>
      <c r="B74">
        <v>1.872414</v>
      </c>
      <c r="C74">
        <v>1.812881</v>
      </c>
      <c r="D74">
        <v>1.9377439999999999</v>
      </c>
      <c r="E74">
        <v>1.169392</v>
      </c>
      <c r="F74">
        <v>1.767064</v>
      </c>
      <c r="G74">
        <v>1.300136</v>
      </c>
      <c r="H74" s="54">
        <v>1.3077700000000001</v>
      </c>
      <c r="I74">
        <v>2.0697019999999999</v>
      </c>
      <c r="J74">
        <v>1.6443160000000001</v>
      </c>
      <c r="K74">
        <v>0.92294739999999997</v>
      </c>
      <c r="L74" s="28">
        <f t="shared" si="6"/>
        <v>1.6432718333333334</v>
      </c>
      <c r="M74" s="27">
        <f t="shared" si="5"/>
        <v>0.32422709818546452</v>
      </c>
      <c r="N74" s="28">
        <f t="shared" si="4"/>
        <v>1.5804366399999998</v>
      </c>
      <c r="O74" s="27">
        <f t="shared" si="2"/>
        <v>0.37997163454524513</v>
      </c>
    </row>
    <row r="75" spans="1:15">
      <c r="A75" t="s">
        <v>17</v>
      </c>
      <c r="B75">
        <v>2.9098850000000001</v>
      </c>
      <c r="C75">
        <v>1.5431360000000001</v>
      </c>
      <c r="D75">
        <v>2.5727069999999999</v>
      </c>
      <c r="E75">
        <v>2.2447300000000001</v>
      </c>
      <c r="F75">
        <v>1.995131</v>
      </c>
      <c r="G75">
        <v>2.1100910000000002</v>
      </c>
      <c r="H75" s="54">
        <v>2.2046800000000002</v>
      </c>
      <c r="I75">
        <v>2.4141279999999998</v>
      </c>
      <c r="J75">
        <v>1.9091419999999999</v>
      </c>
      <c r="K75">
        <v>1.6384209999999999</v>
      </c>
      <c r="L75" s="28">
        <f t="shared" si="6"/>
        <v>2.2292800000000002</v>
      </c>
      <c r="M75" s="27">
        <f t="shared" si="5"/>
        <v>0.4735460555240637</v>
      </c>
      <c r="N75" s="28">
        <f t="shared" si="4"/>
        <v>2.1542051</v>
      </c>
      <c r="O75" s="27">
        <f t="shared" si="2"/>
        <v>0.41516309612286273</v>
      </c>
    </row>
    <row r="76" spans="1:15">
      <c r="A76" t="s">
        <v>18</v>
      </c>
      <c r="B76">
        <v>1.6280460000000001</v>
      </c>
      <c r="C76">
        <v>0.60779660000000002</v>
      </c>
      <c r="D76">
        <v>2.3490980000000001</v>
      </c>
      <c r="E76">
        <v>2.6341890000000001</v>
      </c>
      <c r="F76">
        <v>2.2514080000000001</v>
      </c>
      <c r="G76">
        <v>1.2864089999999999</v>
      </c>
      <c r="H76" s="54">
        <v>1.2869759999999999</v>
      </c>
      <c r="I76" t="s">
        <v>12</v>
      </c>
      <c r="J76">
        <v>1.4318329999999999</v>
      </c>
      <c r="K76">
        <v>0.73989470000000002</v>
      </c>
      <c r="L76" s="28">
        <f>AVERAGE(B76:G76)</f>
        <v>1.7928244333333332</v>
      </c>
      <c r="M76" s="27">
        <f>_xlfn.STDEV.S(B76:G76)</f>
        <v>0.76361416849291608</v>
      </c>
      <c r="N76" s="28">
        <f t="shared" si="4"/>
        <v>1.5795166999999999</v>
      </c>
      <c r="O76" s="27">
        <f t="shared" si="2"/>
        <v>0.70718542171596066</v>
      </c>
    </row>
    <row r="77" spans="1:15">
      <c r="A77" s="7" t="s">
        <v>25</v>
      </c>
      <c r="B77" s="7"/>
      <c r="C77" s="7"/>
      <c r="D77" s="7"/>
      <c r="E77" s="7"/>
      <c r="F77" s="7"/>
      <c r="G77" s="7"/>
      <c r="H77" s="51"/>
      <c r="I77" s="7"/>
      <c r="J77" s="7"/>
      <c r="K77" s="7"/>
      <c r="L77" s="30"/>
      <c r="M77" s="29"/>
      <c r="N77" s="30"/>
      <c r="O77" s="29"/>
    </row>
    <row r="78" spans="1:15">
      <c r="A78" t="s">
        <v>14</v>
      </c>
      <c r="B78">
        <v>1.7621100000000001E-4</v>
      </c>
      <c r="C78">
        <v>1.6222219999999999E-2</v>
      </c>
      <c r="D78">
        <v>2.3064520000000002E-2</v>
      </c>
      <c r="E78">
        <v>6.0103630000000003E-3</v>
      </c>
      <c r="F78" t="s">
        <v>12</v>
      </c>
      <c r="G78">
        <v>4.8819439999999999E-2</v>
      </c>
      <c r="H78" s="54">
        <v>7.7718629999999997E-2</v>
      </c>
      <c r="I78">
        <v>0.1632895</v>
      </c>
      <c r="J78">
        <v>6.231482E-2</v>
      </c>
      <c r="K78">
        <v>8.82353E-4</v>
      </c>
      <c r="L78" s="28">
        <f>AVERAGE(B78:G78)</f>
        <v>1.8858550799999999E-2</v>
      </c>
      <c r="M78" s="27">
        <f>_xlfn.STDEV.S(B78:G78)</f>
        <v>1.8949940955051727E-2</v>
      </c>
      <c r="N78" s="28">
        <f>AVERAGE(B78:K78)</f>
        <v>4.4277561888888893E-2</v>
      </c>
      <c r="O78" s="27">
        <f>_xlfn.STDEV.S(B78:K78)</f>
        <v>5.2628016489006502E-2</v>
      </c>
    </row>
    <row r="79" spans="1:15">
      <c r="A79" t="s">
        <v>15</v>
      </c>
      <c r="B79">
        <v>0.12029629999999999</v>
      </c>
      <c r="C79">
        <v>0.33778849999999999</v>
      </c>
      <c r="D79">
        <v>1.2794810000000001</v>
      </c>
      <c r="E79">
        <v>1.1229950000000001E-2</v>
      </c>
      <c r="F79">
        <v>0.1587654</v>
      </c>
      <c r="G79">
        <v>0.4991698</v>
      </c>
      <c r="H79" s="54">
        <v>0.50249999999999995</v>
      </c>
      <c r="I79">
        <v>1.3581129999999999</v>
      </c>
      <c r="J79">
        <v>0.4086957</v>
      </c>
      <c r="K79">
        <v>3.2782609999999997E-2</v>
      </c>
      <c r="L79" s="28">
        <f>AVERAGE(B79:G79)</f>
        <v>0.40112182499999999</v>
      </c>
      <c r="M79" s="27">
        <f>_xlfn.STDEV.S(B79:G79)</f>
        <v>0.46362800652789704</v>
      </c>
      <c r="N79" s="28">
        <f>AVERAGE(B79:K79)</f>
        <v>0.47088222599999996</v>
      </c>
      <c r="O79" s="27">
        <f>_xlfn.STDEV.S(B79:K79)</f>
        <v>0.48165574278176626</v>
      </c>
    </row>
    <row r="80" spans="1:15">
      <c r="A80" t="s">
        <v>16</v>
      </c>
      <c r="B80">
        <v>0.39407409999999998</v>
      </c>
      <c r="C80">
        <v>1.9181729999999999</v>
      </c>
      <c r="D80">
        <v>3.191948</v>
      </c>
      <c r="E80">
        <v>0.3900535</v>
      </c>
      <c r="F80">
        <v>1.418722</v>
      </c>
      <c r="G80">
        <v>2.3443019999999999</v>
      </c>
      <c r="H80" s="54">
        <v>2.4275829999999998</v>
      </c>
      <c r="I80">
        <v>3.5635849999999998</v>
      </c>
      <c r="J80">
        <v>2.130242</v>
      </c>
      <c r="K80">
        <v>1.482348</v>
      </c>
      <c r="L80" s="28">
        <f>AVERAGE(B80:G80)</f>
        <v>1.6095454333333332</v>
      </c>
      <c r="M80" s="27">
        <f>_xlfn.STDEV.S(B80:G80)</f>
        <v>1.1081570999176007</v>
      </c>
      <c r="N80" s="28">
        <f>AVERAGE(B80:K80)</f>
        <v>1.9261030599999998</v>
      </c>
      <c r="O80" s="27">
        <f>_xlfn.STDEV.S(B80:K80)</f>
        <v>1.0494831357833263</v>
      </c>
    </row>
    <row r="81" spans="1:15">
      <c r="A81" t="s">
        <v>17</v>
      </c>
      <c r="B81">
        <v>2.7888890000000002</v>
      </c>
      <c r="C81">
        <v>4.0002880000000003</v>
      </c>
      <c r="D81">
        <v>5.3953249999999997</v>
      </c>
      <c r="E81">
        <v>2.7882349999999998</v>
      </c>
      <c r="F81">
        <v>2.9612780000000001</v>
      </c>
      <c r="G81">
        <v>4.537509</v>
      </c>
      <c r="H81" s="54">
        <v>5.0425829999999996</v>
      </c>
      <c r="I81">
        <v>5.6835849999999999</v>
      </c>
      <c r="J81">
        <v>4.6224150000000002</v>
      </c>
      <c r="K81">
        <v>3.3039130000000001</v>
      </c>
      <c r="L81" s="28">
        <f>AVERAGE(B81:G81)</f>
        <v>3.7452540000000005</v>
      </c>
      <c r="M81" s="27">
        <f>_xlfn.STDEV.S(B81:G81)</f>
        <v>1.0826432819155161</v>
      </c>
      <c r="N81" s="28">
        <f>AVERAGE(B81:K81)</f>
        <v>4.1124020000000012</v>
      </c>
      <c r="O81" s="27">
        <f>_xlfn.STDEV.S(B81:K81)</f>
        <v>1.1013622241139962</v>
      </c>
    </row>
    <row r="82" spans="1:15">
      <c r="A82" t="s">
        <v>18</v>
      </c>
      <c r="B82">
        <v>2.291852</v>
      </c>
      <c r="C82">
        <v>1.4778849999999999</v>
      </c>
      <c r="D82">
        <v>5.3722079999999997</v>
      </c>
      <c r="E82">
        <v>8.9890910000000002</v>
      </c>
      <c r="F82">
        <v>5.0983460000000003</v>
      </c>
      <c r="G82">
        <v>5.6918490000000004</v>
      </c>
      <c r="H82" s="54">
        <v>5.6188330000000004</v>
      </c>
      <c r="I82" t="s">
        <v>12</v>
      </c>
      <c r="J82">
        <v>4.7587440000000001</v>
      </c>
      <c r="K82">
        <v>1.8467830000000001</v>
      </c>
      <c r="L82" s="28">
        <f>AVERAGE(B82:G82)</f>
        <v>4.8202051666666668</v>
      </c>
      <c r="M82" s="27">
        <f>_xlfn.STDEV.S(B82:G82)</f>
        <v>2.6864517619577994</v>
      </c>
      <c r="N82" s="28">
        <f>AVERAGE(B82:K82)</f>
        <v>4.5717323333333333</v>
      </c>
      <c r="O82" s="27">
        <f>_xlfn.STDEV.S(B82:K82)</f>
        <v>2.3720320897622784</v>
      </c>
    </row>
    <row r="83" spans="1:15">
      <c r="A83" s="7" t="s">
        <v>26</v>
      </c>
      <c r="B83" s="7"/>
      <c r="C83" s="7"/>
      <c r="D83" s="7"/>
      <c r="E83" s="7"/>
      <c r="F83" s="7"/>
      <c r="G83" s="7"/>
      <c r="H83" s="51"/>
      <c r="I83" s="7"/>
      <c r="J83" s="7"/>
      <c r="K83" s="7"/>
      <c r="L83" s="30" t="s">
        <v>88</v>
      </c>
      <c r="M83" s="29" t="s">
        <v>89</v>
      </c>
      <c r="N83" s="26"/>
      <c r="O83" s="25"/>
    </row>
    <row r="84" spans="1:15">
      <c r="A84" t="s">
        <v>14</v>
      </c>
      <c r="B84">
        <v>0.63063519999999995</v>
      </c>
      <c r="C84">
        <v>0.9432258</v>
      </c>
      <c r="D84">
        <v>0.55451779999999995</v>
      </c>
      <c r="E84">
        <v>0.35171790000000003</v>
      </c>
      <c r="F84" t="s">
        <v>12</v>
      </c>
      <c r="G84">
        <v>0.83589910000000001</v>
      </c>
      <c r="H84" s="54" t="s">
        <v>12</v>
      </c>
      <c r="I84" t="s">
        <v>12</v>
      </c>
      <c r="J84" t="s">
        <v>12</v>
      </c>
      <c r="K84" t="s">
        <v>12</v>
      </c>
      <c r="L84" s="28">
        <f t="shared" ref="L84:L100" si="7">AVERAGE(B84:G84)</f>
        <v>0.66319916000000012</v>
      </c>
      <c r="M84" s="27">
        <f t="shared" ref="M84:M100" si="8">_xlfn.STDEV.S(B84:G84)</f>
        <v>0.23352345343627226</v>
      </c>
      <c r="N84" s="27" t="s">
        <v>12</v>
      </c>
      <c r="O84" s="27" t="s">
        <v>12</v>
      </c>
    </row>
    <row r="85" spans="1:15">
      <c r="A85" t="s">
        <v>15</v>
      </c>
      <c r="B85">
        <v>0.54697850000000003</v>
      </c>
      <c r="C85">
        <v>0.60421860000000005</v>
      </c>
      <c r="D85">
        <v>0.65598809999999996</v>
      </c>
      <c r="E85">
        <v>0.74759189999999998</v>
      </c>
      <c r="F85">
        <v>1.5310619999999999</v>
      </c>
      <c r="G85">
        <v>0.66726510000000006</v>
      </c>
      <c r="H85" s="54" t="s">
        <v>12</v>
      </c>
      <c r="I85" t="s">
        <v>12</v>
      </c>
      <c r="J85" t="s">
        <v>12</v>
      </c>
      <c r="K85" t="s">
        <v>12</v>
      </c>
      <c r="L85" s="28">
        <f t="shared" si="7"/>
        <v>0.7921840333333332</v>
      </c>
      <c r="M85" s="27">
        <f t="shared" si="8"/>
        <v>0.36811409585829091</v>
      </c>
      <c r="N85" s="27" t="s">
        <v>12</v>
      </c>
      <c r="O85" s="27" t="s">
        <v>12</v>
      </c>
    </row>
    <row r="86" spans="1:15">
      <c r="A86" t="s">
        <v>16</v>
      </c>
      <c r="B86">
        <v>0.32713019999999998</v>
      </c>
      <c r="C86">
        <v>0.76960689999999998</v>
      </c>
      <c r="D86">
        <v>1.245557</v>
      </c>
      <c r="E86">
        <v>0.85599049999999999</v>
      </c>
      <c r="F86">
        <v>1.1471560000000001</v>
      </c>
      <c r="G86">
        <v>0.49294359999999998</v>
      </c>
      <c r="H86" s="54" t="s">
        <v>12</v>
      </c>
      <c r="I86" t="s">
        <v>12</v>
      </c>
      <c r="J86" t="s">
        <v>12</v>
      </c>
      <c r="K86" t="s">
        <v>12</v>
      </c>
      <c r="L86" s="28">
        <f t="shared" si="7"/>
        <v>0.80639736666666673</v>
      </c>
      <c r="M86" s="27">
        <f t="shared" si="8"/>
        <v>0.35797791214940988</v>
      </c>
      <c r="N86" s="27" t="s">
        <v>12</v>
      </c>
      <c r="O86" s="27" t="s">
        <v>12</v>
      </c>
    </row>
    <row r="87" spans="1:15">
      <c r="A87" t="s">
        <v>17</v>
      </c>
      <c r="B87">
        <v>0.58159289999999997</v>
      </c>
      <c r="C87">
        <v>0.60185999999999995</v>
      </c>
      <c r="D87">
        <v>1.3016049999999999</v>
      </c>
      <c r="E87">
        <v>1.0791459999999999</v>
      </c>
      <c r="F87">
        <v>0.63387499999999997</v>
      </c>
      <c r="G87">
        <v>1.132088</v>
      </c>
      <c r="H87" s="54" t="s">
        <v>12</v>
      </c>
      <c r="I87" t="s">
        <v>12</v>
      </c>
      <c r="J87" t="s">
        <v>12</v>
      </c>
      <c r="K87" t="s">
        <v>12</v>
      </c>
      <c r="L87" s="28">
        <f t="shared" si="7"/>
        <v>0.88836115000000004</v>
      </c>
      <c r="M87" s="27">
        <f t="shared" si="8"/>
        <v>0.31859848859166723</v>
      </c>
      <c r="N87" s="27" t="s">
        <v>12</v>
      </c>
      <c r="O87" s="27" t="s">
        <v>12</v>
      </c>
    </row>
    <row r="88" spans="1:15">
      <c r="A88" t="s">
        <v>18</v>
      </c>
      <c r="B88">
        <v>0.1092288</v>
      </c>
      <c r="C88">
        <v>0.27221479999999998</v>
      </c>
      <c r="D88">
        <v>1.2324809999999999</v>
      </c>
      <c r="E88">
        <v>1.1586479999999999</v>
      </c>
      <c r="F88">
        <v>0.36675000000000002</v>
      </c>
      <c r="G88">
        <v>0.56736949999999997</v>
      </c>
      <c r="H88" s="54" t="s">
        <v>12</v>
      </c>
      <c r="I88" t="s">
        <v>12</v>
      </c>
      <c r="J88" t="s">
        <v>12</v>
      </c>
      <c r="K88" t="s">
        <v>12</v>
      </c>
      <c r="L88" s="28">
        <f t="shared" si="7"/>
        <v>0.61778201666666666</v>
      </c>
      <c r="M88" s="27">
        <f t="shared" si="8"/>
        <v>0.47201534353945085</v>
      </c>
      <c r="N88" s="27" t="s">
        <v>12</v>
      </c>
      <c r="O88" s="27" t="s">
        <v>12</v>
      </c>
    </row>
    <row r="89" spans="1:15">
      <c r="A89" s="7" t="s">
        <v>27</v>
      </c>
      <c r="B89" s="7"/>
      <c r="C89" s="7"/>
      <c r="D89" s="7"/>
      <c r="E89" s="7"/>
      <c r="F89" s="7"/>
      <c r="G89" s="7"/>
      <c r="H89" s="51"/>
      <c r="I89" s="7"/>
      <c r="J89" s="7"/>
      <c r="K89" s="7"/>
      <c r="L89" s="30" t="s">
        <v>90</v>
      </c>
      <c r="M89" s="29" t="s">
        <v>91</v>
      </c>
      <c r="N89" s="26"/>
      <c r="O89" s="25"/>
    </row>
    <row r="90" spans="1:15">
      <c r="A90" t="s">
        <v>14</v>
      </c>
      <c r="B90">
        <v>2.7368420000000001E-2</v>
      </c>
      <c r="C90">
        <v>0.26040819999999998</v>
      </c>
      <c r="D90">
        <v>7.8271599999999997E-2</v>
      </c>
      <c r="E90">
        <v>5.3973510000000002E-2</v>
      </c>
      <c r="F90" t="s">
        <v>12</v>
      </c>
      <c r="G90">
        <v>7.4977970000000005E-2</v>
      </c>
      <c r="H90" s="54" t="s">
        <v>12</v>
      </c>
      <c r="I90" t="s">
        <v>12</v>
      </c>
      <c r="J90" t="s">
        <v>12</v>
      </c>
      <c r="K90" t="s">
        <v>12</v>
      </c>
      <c r="L90" s="28">
        <f t="shared" si="7"/>
        <v>9.8999939999999995E-2</v>
      </c>
      <c r="M90" s="27">
        <f t="shared" si="8"/>
        <v>9.2490269182924578E-2</v>
      </c>
      <c r="N90" s="27" t="s">
        <v>12</v>
      </c>
      <c r="O90" s="27" t="s">
        <v>12</v>
      </c>
    </row>
    <row r="91" spans="1:15">
      <c r="A91" t="s">
        <v>15</v>
      </c>
      <c r="B91">
        <v>0.20540230000000001</v>
      </c>
      <c r="C91">
        <v>0.61821429999999999</v>
      </c>
      <c r="D91">
        <v>1.66455</v>
      </c>
      <c r="E91">
        <v>0.55985609999999997</v>
      </c>
      <c r="F91">
        <v>0.95520550000000004</v>
      </c>
      <c r="G91">
        <v>0.79382920000000001</v>
      </c>
      <c r="H91" s="54" t="s">
        <v>12</v>
      </c>
      <c r="I91" t="s">
        <v>12</v>
      </c>
      <c r="J91" t="s">
        <v>12</v>
      </c>
      <c r="K91" t="s">
        <v>12</v>
      </c>
      <c r="L91" s="28">
        <f t="shared" si="7"/>
        <v>0.79950956666666662</v>
      </c>
      <c r="M91" s="27">
        <f t="shared" si="8"/>
        <v>0.49311938587541915</v>
      </c>
      <c r="N91" s="27" t="s">
        <v>12</v>
      </c>
      <c r="O91" s="27" t="s">
        <v>12</v>
      </c>
    </row>
    <row r="92" spans="1:15">
      <c r="A92" t="s">
        <v>16</v>
      </c>
      <c r="B92">
        <v>1.0218389999999999</v>
      </c>
      <c r="C92">
        <v>1.2204999999999999</v>
      </c>
      <c r="D92">
        <v>2.0017459999999998</v>
      </c>
      <c r="E92">
        <v>0.9623022</v>
      </c>
      <c r="F92">
        <v>2.3739729999999999</v>
      </c>
      <c r="G92">
        <v>1.2655099999999999</v>
      </c>
      <c r="H92" s="54" t="s">
        <v>12</v>
      </c>
      <c r="I92" t="s">
        <v>12</v>
      </c>
      <c r="J92" t="s">
        <v>12</v>
      </c>
      <c r="K92" t="s">
        <v>12</v>
      </c>
      <c r="L92" s="28">
        <f t="shared" si="7"/>
        <v>1.4743117000000001</v>
      </c>
      <c r="M92" s="27">
        <f t="shared" si="8"/>
        <v>0.57662486884446718</v>
      </c>
      <c r="N92" s="27" t="s">
        <v>12</v>
      </c>
      <c r="O92" s="27" t="s">
        <v>12</v>
      </c>
    </row>
    <row r="93" spans="1:15">
      <c r="A93" t="s">
        <v>17</v>
      </c>
      <c r="B93">
        <v>1.4273560000000001</v>
      </c>
      <c r="C93">
        <v>1.300357</v>
      </c>
      <c r="D93">
        <v>2.4658199999999999</v>
      </c>
      <c r="E93">
        <v>2.4876260000000001</v>
      </c>
      <c r="F93">
        <v>1.12137</v>
      </c>
      <c r="G93">
        <v>2.243967</v>
      </c>
      <c r="H93" s="54" t="s">
        <v>12</v>
      </c>
      <c r="I93" t="s">
        <v>12</v>
      </c>
      <c r="J93" t="s">
        <v>12</v>
      </c>
      <c r="K93" t="s">
        <v>12</v>
      </c>
      <c r="L93" s="28">
        <f t="shared" si="7"/>
        <v>1.8410826666666669</v>
      </c>
      <c r="M93" s="27">
        <f t="shared" si="8"/>
        <v>0.62484736175282451</v>
      </c>
      <c r="N93" s="27" t="s">
        <v>12</v>
      </c>
      <c r="O93" s="27" t="s">
        <v>12</v>
      </c>
    </row>
    <row r="94" spans="1:15">
      <c r="A94" t="s">
        <v>18</v>
      </c>
      <c r="B94">
        <v>0.47908050000000002</v>
      </c>
      <c r="C94">
        <v>0.41542859999999998</v>
      </c>
      <c r="D94">
        <v>1.7972490000000001</v>
      </c>
      <c r="E94">
        <v>3.0307909999999998</v>
      </c>
      <c r="F94">
        <v>1.0425340000000001</v>
      </c>
      <c r="G94">
        <v>1.144298</v>
      </c>
      <c r="H94" s="54" t="s">
        <v>12</v>
      </c>
      <c r="I94" t="s">
        <v>12</v>
      </c>
      <c r="J94" t="s">
        <v>12</v>
      </c>
      <c r="K94" t="s">
        <v>12</v>
      </c>
      <c r="L94" s="28">
        <f t="shared" si="7"/>
        <v>1.3182301833333334</v>
      </c>
      <c r="M94" s="27">
        <f t="shared" si="8"/>
        <v>0.97855068926591693</v>
      </c>
      <c r="N94" s="27" t="s">
        <v>12</v>
      </c>
      <c r="O94" s="27" t="s">
        <v>12</v>
      </c>
    </row>
    <row r="95" spans="1:15">
      <c r="A95" s="7" t="s">
        <v>28</v>
      </c>
      <c r="B95" s="7"/>
      <c r="C95" s="7"/>
      <c r="D95" s="7"/>
      <c r="E95" s="7"/>
      <c r="F95" s="7"/>
      <c r="G95" s="7"/>
      <c r="H95" s="51"/>
      <c r="I95" s="7"/>
      <c r="J95" s="7"/>
      <c r="K95" s="7"/>
      <c r="L95" s="30" t="s">
        <v>92</v>
      </c>
      <c r="M95" s="29" t="s">
        <v>93</v>
      </c>
      <c r="N95" s="26"/>
      <c r="O95" s="25"/>
    </row>
    <row r="96" spans="1:15">
      <c r="A96" t="s">
        <v>14</v>
      </c>
      <c r="B96">
        <v>2.66667E-4</v>
      </c>
      <c r="C96">
        <v>3.8216600000000003E-4</v>
      </c>
      <c r="D96">
        <v>6.173228E-2</v>
      </c>
      <c r="E96">
        <v>5.636364E-2</v>
      </c>
      <c r="F96" t="s">
        <v>12</v>
      </c>
      <c r="G96">
        <v>1.576355E-3</v>
      </c>
      <c r="H96" s="54" t="s">
        <v>12</v>
      </c>
      <c r="I96" t="s">
        <v>12</v>
      </c>
      <c r="J96" t="s">
        <v>12</v>
      </c>
      <c r="K96" t="s">
        <v>12</v>
      </c>
      <c r="L96" s="28">
        <f t="shared" si="7"/>
        <v>2.4064221600000001E-2</v>
      </c>
      <c r="M96" s="27">
        <f t="shared" si="8"/>
        <v>3.1996103509665579E-2</v>
      </c>
      <c r="N96" s="27" t="s">
        <v>12</v>
      </c>
      <c r="O96" s="27" t="s">
        <v>12</v>
      </c>
    </row>
    <row r="97" spans="1:15">
      <c r="A97" t="s">
        <v>15</v>
      </c>
      <c r="B97">
        <v>7.3207549999999996E-2</v>
      </c>
      <c r="C97">
        <v>8.7210880000000005E-2</v>
      </c>
      <c r="D97">
        <v>0.33318520000000001</v>
      </c>
      <c r="E97">
        <v>0.38225490000000001</v>
      </c>
      <c r="F97">
        <v>0.1215929</v>
      </c>
      <c r="G97">
        <v>0.28594340000000001</v>
      </c>
      <c r="H97" s="54" t="s">
        <v>12</v>
      </c>
      <c r="I97" t="s">
        <v>12</v>
      </c>
      <c r="J97" t="s">
        <v>12</v>
      </c>
      <c r="K97" t="s">
        <v>12</v>
      </c>
      <c r="L97" s="28">
        <f t="shared" si="7"/>
        <v>0.21389913833333332</v>
      </c>
      <c r="M97" s="27">
        <f t="shared" si="8"/>
        <v>0.13574069551607737</v>
      </c>
      <c r="N97" s="27" t="s">
        <v>12</v>
      </c>
      <c r="O97" s="27" t="s">
        <v>12</v>
      </c>
    </row>
    <row r="98" spans="1:15">
      <c r="A98" t="s">
        <v>16</v>
      </c>
      <c r="B98">
        <v>0.59867919999999997</v>
      </c>
      <c r="C98">
        <v>1.0263949999999999</v>
      </c>
      <c r="D98">
        <v>3.0515560000000002</v>
      </c>
      <c r="E98">
        <v>0.70264709999999997</v>
      </c>
      <c r="F98">
        <v>1.953451</v>
      </c>
      <c r="G98">
        <v>2.1273580000000001</v>
      </c>
      <c r="H98" s="54" t="s">
        <v>12</v>
      </c>
      <c r="I98" t="s">
        <v>12</v>
      </c>
      <c r="J98" t="s">
        <v>12</v>
      </c>
      <c r="K98" t="s">
        <v>12</v>
      </c>
      <c r="L98" s="28">
        <f t="shared" si="7"/>
        <v>1.5766810500000001</v>
      </c>
      <c r="M98" s="27">
        <f t="shared" si="8"/>
        <v>0.96371100624642003</v>
      </c>
      <c r="N98" s="27" t="s">
        <v>12</v>
      </c>
      <c r="O98" s="27" t="s">
        <v>12</v>
      </c>
    </row>
    <row r="99" spans="1:15">
      <c r="A99" t="s">
        <v>17</v>
      </c>
      <c r="B99">
        <v>2.4874529999999999</v>
      </c>
      <c r="C99">
        <v>2.8175509999999999</v>
      </c>
      <c r="D99">
        <v>5.6623700000000001</v>
      </c>
      <c r="E99">
        <v>2.905392</v>
      </c>
      <c r="F99">
        <v>1.64177</v>
      </c>
      <c r="G99">
        <v>4.1127359999999999</v>
      </c>
      <c r="H99" s="54" t="s">
        <v>12</v>
      </c>
      <c r="I99" t="s">
        <v>12</v>
      </c>
      <c r="J99" t="s">
        <v>12</v>
      </c>
      <c r="K99" t="s">
        <v>12</v>
      </c>
      <c r="L99" s="28">
        <f t="shared" si="7"/>
        <v>3.2712119999999998</v>
      </c>
      <c r="M99" s="27">
        <f t="shared" si="8"/>
        <v>1.4166715356995074</v>
      </c>
      <c r="N99" s="27" t="s">
        <v>12</v>
      </c>
      <c r="O99" s="27" t="s">
        <v>12</v>
      </c>
    </row>
    <row r="100" spans="1:15">
      <c r="A100" t="s">
        <v>18</v>
      </c>
      <c r="B100">
        <v>1.6580189999999999</v>
      </c>
      <c r="C100">
        <v>1.323129</v>
      </c>
      <c r="D100">
        <v>5.4213329999999997</v>
      </c>
      <c r="E100">
        <v>8.5894119999999994</v>
      </c>
      <c r="F100">
        <v>2.9980530000000001</v>
      </c>
      <c r="G100">
        <v>5.2325470000000003</v>
      </c>
      <c r="H100" s="54" t="s">
        <v>12</v>
      </c>
      <c r="I100" t="s">
        <v>12</v>
      </c>
      <c r="J100" t="s">
        <v>12</v>
      </c>
      <c r="K100" t="s">
        <v>12</v>
      </c>
      <c r="L100" s="28">
        <f t="shared" si="7"/>
        <v>4.203748833333333</v>
      </c>
      <c r="M100" s="27">
        <f t="shared" si="8"/>
        <v>2.7570778637225626</v>
      </c>
      <c r="N100" s="27" t="s">
        <v>12</v>
      </c>
      <c r="O100" s="27" t="s">
        <v>12</v>
      </c>
    </row>
    <row r="101" spans="1:15">
      <c r="A101" s="7" t="s">
        <v>33</v>
      </c>
      <c r="B101" s="25"/>
      <c r="C101" s="25"/>
      <c r="D101" s="25"/>
      <c r="E101" s="25"/>
      <c r="F101" s="25"/>
      <c r="G101" s="25"/>
      <c r="H101" s="56"/>
      <c r="I101" s="25"/>
      <c r="J101" s="25"/>
      <c r="K101" s="25"/>
      <c r="L101" s="26"/>
      <c r="M101" s="25"/>
      <c r="N101" s="26"/>
      <c r="O101" s="25"/>
    </row>
    <row r="102" spans="1:15">
      <c r="A102" t="s">
        <v>14</v>
      </c>
      <c r="B102">
        <v>0</v>
      </c>
      <c r="C102">
        <v>0</v>
      </c>
      <c r="D102">
        <v>0</v>
      </c>
      <c r="E102">
        <v>0</v>
      </c>
      <c r="F102">
        <v>8.5710000000000005E-3</v>
      </c>
      <c r="G102">
        <v>0</v>
      </c>
      <c r="H102" s="54">
        <v>0</v>
      </c>
      <c r="I102">
        <v>0</v>
      </c>
      <c r="J102" t="s">
        <v>12</v>
      </c>
      <c r="K102">
        <v>0</v>
      </c>
      <c r="L102" s="24">
        <f>AVERAGE(B102:G102)</f>
        <v>1.4285000000000001E-3</v>
      </c>
      <c r="M102" s="23">
        <f>_xlfn.STDEV.S(B102:G102)</f>
        <v>3.4990960975657699E-3</v>
      </c>
      <c r="N102" s="24">
        <f>AVERAGE(B102:K102)</f>
        <v>9.5233333333333335E-4</v>
      </c>
      <c r="O102" s="23">
        <f>_xlfn.STDEV.S(B102:K102)</f>
        <v>2.8570000000000002E-3</v>
      </c>
    </row>
    <row r="103" spans="1:15">
      <c r="A103" t="s">
        <v>15</v>
      </c>
      <c r="B103">
        <v>8.6000000000001506E-2</v>
      </c>
      <c r="C103">
        <v>0.31809523809523799</v>
      </c>
      <c r="D103">
        <v>0.50105263157894697</v>
      </c>
      <c r="E103">
        <v>0.28700000000000098</v>
      </c>
      <c r="F103">
        <v>0.78952380952380996</v>
      </c>
      <c r="G103">
        <v>0.35789473684210399</v>
      </c>
      <c r="H103" s="54">
        <v>0.54631578947368398</v>
      </c>
      <c r="I103">
        <v>0.68526315789473602</v>
      </c>
      <c r="J103" t="s">
        <v>12</v>
      </c>
      <c r="K103">
        <v>0.20631578947368301</v>
      </c>
      <c r="L103" s="24">
        <f>AVERAGE(B103:G103)</f>
        <v>0.38992773600668357</v>
      </c>
      <c r="M103" s="23">
        <f>_xlfn.STDEV.S(B103:G103)</f>
        <v>0.23714045320507235</v>
      </c>
      <c r="N103" s="24">
        <f>AVERAGE(B103:K103)</f>
        <v>0.41971790587580049</v>
      </c>
      <c r="O103" s="23">
        <f>_xlfn.STDEV.S(B103:K103)</f>
        <v>0.22874234040254954</v>
      </c>
    </row>
    <row r="104" spans="1:15">
      <c r="A104" t="s">
        <v>16</v>
      </c>
      <c r="B104">
        <v>2.19999999999997E-2</v>
      </c>
      <c r="C104">
        <v>0.38857142857142801</v>
      </c>
      <c r="D104">
        <v>0.37894736842105198</v>
      </c>
      <c r="E104">
        <v>0.25</v>
      </c>
      <c r="F104">
        <v>0.64761904761904798</v>
      </c>
      <c r="G104">
        <v>0.440000000000001</v>
      </c>
      <c r="H104" s="54">
        <v>0.47263157894736901</v>
      </c>
      <c r="I104">
        <v>0.63578947368421102</v>
      </c>
      <c r="J104" t="s">
        <v>12</v>
      </c>
      <c r="K104">
        <v>0.15157894736842101</v>
      </c>
      <c r="L104" s="24">
        <f>AVERAGE(B104:G104)</f>
        <v>0.35452297410192141</v>
      </c>
      <c r="M104" s="23">
        <f>_xlfn.STDEV.S(B104:G104)</f>
        <v>0.20806924759697407</v>
      </c>
      <c r="N104" s="24">
        <f>AVERAGE(B104:K104)</f>
        <v>0.37634864940128104</v>
      </c>
      <c r="O104" s="23">
        <f>_xlfn.STDEV.S(B104:K104)</f>
        <v>0.20809360344866953</v>
      </c>
    </row>
    <row r="105" spans="1:15">
      <c r="A105" t="s">
        <v>17</v>
      </c>
      <c r="B105">
        <v>8.1000000000001598E-2</v>
      </c>
      <c r="C105">
        <v>0.27142857142857202</v>
      </c>
      <c r="D105">
        <v>0.27157894736842197</v>
      </c>
      <c r="E105">
        <v>0.23799999999999999</v>
      </c>
      <c r="F105">
        <v>0.40285714285714302</v>
      </c>
      <c r="G105">
        <v>0.15052631578947401</v>
      </c>
      <c r="H105" s="54">
        <v>0.386315789473684</v>
      </c>
      <c r="I105">
        <v>0.46526315789473699</v>
      </c>
      <c r="J105" t="s">
        <v>12</v>
      </c>
      <c r="K105">
        <v>2.31578947368416E-2</v>
      </c>
      <c r="L105" s="24">
        <f>AVERAGE(B105:G105)</f>
        <v>0.23589849624060211</v>
      </c>
      <c r="M105" s="23">
        <f>_xlfn.STDEV.S(B105:G105)</f>
        <v>0.1110828881207223</v>
      </c>
      <c r="N105" s="24">
        <f>AVERAGE(B105:K105)</f>
        <v>0.25445864661654166</v>
      </c>
      <c r="O105" s="23">
        <f>_xlfn.STDEV.S(B105:K105)</f>
        <v>0.14961985211523227</v>
      </c>
    </row>
    <row r="106" spans="1:15">
      <c r="A106" t="s">
        <v>18</v>
      </c>
      <c r="B106">
        <v>0</v>
      </c>
      <c r="C106">
        <v>0.16</v>
      </c>
      <c r="D106">
        <v>3.3684210526315997E-2</v>
      </c>
      <c r="E106">
        <v>0.11700000000000101</v>
      </c>
      <c r="F106" t="s">
        <v>12</v>
      </c>
      <c r="G106">
        <v>2.3157894736841898E-2</v>
      </c>
      <c r="H106" s="54">
        <v>1.6842105263157499E-2</v>
      </c>
      <c r="I106" t="s">
        <v>12</v>
      </c>
      <c r="J106" t="s">
        <v>12</v>
      </c>
      <c r="K106">
        <v>0</v>
      </c>
      <c r="L106" s="24">
        <f>AVERAGE(B106:G106)</f>
        <v>6.6768421052631782E-2</v>
      </c>
      <c r="M106" s="23">
        <f>_xlfn.STDEV.S(B106:G106)</f>
        <v>6.8318745374378126E-2</v>
      </c>
      <c r="N106" s="24">
        <f>AVERAGE(B106:K106)</f>
        <v>5.0097744360902342E-2</v>
      </c>
      <c r="O106" s="23">
        <f>_xlfn.STDEV.S(B106:K106)</f>
        <v>6.2815978204550121E-2</v>
      </c>
    </row>
    <row r="107" spans="1:15">
      <c r="A107" s="7" t="s">
        <v>34</v>
      </c>
      <c r="B107" s="7"/>
      <c r="C107" s="7"/>
      <c r="D107" s="7"/>
      <c r="E107" s="7"/>
      <c r="F107" s="7"/>
      <c r="G107" s="7"/>
      <c r="H107" s="51"/>
      <c r="I107" s="7"/>
      <c r="J107" s="7"/>
      <c r="K107" s="21"/>
      <c r="L107" s="26"/>
      <c r="M107" s="25"/>
      <c r="N107" s="26"/>
      <c r="O107" s="25"/>
    </row>
    <row r="108" spans="1:15">
      <c r="A108" t="s">
        <v>14</v>
      </c>
      <c r="B108">
        <v>0.25</v>
      </c>
      <c r="C108">
        <v>1.78</v>
      </c>
      <c r="D108">
        <v>1.0529999999999999</v>
      </c>
      <c r="E108">
        <v>0.15</v>
      </c>
      <c r="F108">
        <v>1.571</v>
      </c>
      <c r="G108">
        <v>2.19</v>
      </c>
      <c r="H108" s="54">
        <v>2.2450000000000001</v>
      </c>
      <c r="I108">
        <v>1.465714</v>
      </c>
      <c r="J108">
        <v>1.2589999999999999</v>
      </c>
      <c r="K108">
        <v>0.27</v>
      </c>
      <c r="L108" s="24">
        <f t="shared" ref="L108:L112" si="9">AVERAGE(B108:G108)</f>
        <v>1.1656666666666666</v>
      </c>
      <c r="M108" s="23">
        <f t="shared" ref="M108:M112" si="10">_xlfn.STDEV.S(B108:G108)</f>
        <v>0.83350792837660914</v>
      </c>
      <c r="N108" s="24">
        <f t="shared" ref="N108:N112" si="11">AVERAGE(B108:K108)</f>
        <v>1.2233714</v>
      </c>
      <c r="O108" s="23">
        <f t="shared" ref="O108:O112" si="12">_xlfn.STDEV.S(B108:K108)</f>
        <v>0.78218339043250495</v>
      </c>
    </row>
    <row r="109" spans="1:15">
      <c r="A109" t="s">
        <v>15</v>
      </c>
      <c r="B109">
        <v>0.249</v>
      </c>
      <c r="C109">
        <v>0.66857332142275705</v>
      </c>
      <c r="D109">
        <v>1.0819047619047599</v>
      </c>
      <c r="E109">
        <v>0.84666666666666601</v>
      </c>
      <c r="F109">
        <v>0.68099999999999905</v>
      </c>
      <c r="G109">
        <v>0.66844444444444395</v>
      </c>
      <c r="H109" s="54">
        <v>0.41578947368421099</v>
      </c>
      <c r="I109">
        <v>0.65238095238095195</v>
      </c>
      <c r="J109">
        <v>0.44800000000000001</v>
      </c>
      <c r="K109">
        <v>0.45714285714285702</v>
      </c>
      <c r="L109" s="24">
        <f t="shared" si="9"/>
        <v>0.69926486573977098</v>
      </c>
      <c r="M109" s="23">
        <f t="shared" si="10"/>
        <v>0.2731682649778982</v>
      </c>
      <c r="N109" s="24">
        <f t="shared" si="11"/>
        <v>0.61689024776466472</v>
      </c>
      <c r="O109" s="23">
        <f t="shared" si="12"/>
        <v>0.23794542491103771</v>
      </c>
    </row>
    <row r="110" spans="1:15">
      <c r="A110" t="s">
        <v>16</v>
      </c>
      <c r="B110">
        <v>0.38700000000000001</v>
      </c>
      <c r="C110">
        <v>0.60588379164957396</v>
      </c>
      <c r="D110">
        <v>0.43523809523809598</v>
      </c>
      <c r="E110">
        <v>0.70111111111111102</v>
      </c>
      <c r="F110">
        <v>0.73599999999999999</v>
      </c>
      <c r="G110">
        <v>0.35199999999999898</v>
      </c>
      <c r="H110" s="54">
        <v>0.35894736842105202</v>
      </c>
      <c r="I110">
        <v>0.55333333333333401</v>
      </c>
      <c r="J110">
        <v>0.25</v>
      </c>
      <c r="K110">
        <v>0.16285714285714201</v>
      </c>
      <c r="L110" s="24">
        <f t="shared" si="9"/>
        <v>0.53620549966646336</v>
      </c>
      <c r="M110" s="23">
        <f t="shared" si="10"/>
        <v>0.16634610390281854</v>
      </c>
      <c r="N110" s="24">
        <f t="shared" si="11"/>
        <v>0.45423708426103077</v>
      </c>
      <c r="O110" s="23">
        <f t="shared" si="12"/>
        <v>0.18979032627488543</v>
      </c>
    </row>
    <row r="111" spans="1:15">
      <c r="A111" t="s">
        <v>17</v>
      </c>
      <c r="B111">
        <v>2.9999999999999298E-3</v>
      </c>
      <c r="C111">
        <v>0.72077701740435995</v>
      </c>
      <c r="D111">
        <v>0.21904761904761899</v>
      </c>
      <c r="E111">
        <v>0.387777777777778</v>
      </c>
      <c r="F111">
        <v>0.30599999999999999</v>
      </c>
      <c r="G111">
        <v>0.31644444444444397</v>
      </c>
      <c r="H111" s="54">
        <v>0.12736842105263199</v>
      </c>
      <c r="I111">
        <v>0.32666666666666599</v>
      </c>
      <c r="J111">
        <v>2.4000000000000101E-2</v>
      </c>
      <c r="K111">
        <v>0.11333333333333399</v>
      </c>
      <c r="L111" s="24">
        <f t="shared" si="9"/>
        <v>0.32550780977903343</v>
      </c>
      <c r="M111" s="23">
        <f t="shared" si="10"/>
        <v>0.23491404990928913</v>
      </c>
      <c r="N111" s="24">
        <f t="shared" si="11"/>
        <v>0.25444152797268327</v>
      </c>
      <c r="O111" s="23">
        <f t="shared" si="12"/>
        <v>0.2109777287490682</v>
      </c>
    </row>
    <row r="112" spans="1:15">
      <c r="A112" t="s">
        <v>18</v>
      </c>
      <c r="B112">
        <v>0</v>
      </c>
      <c r="C112">
        <v>6.7205094869513496E-2</v>
      </c>
      <c r="D112">
        <v>1.8095238095238001E-2</v>
      </c>
      <c r="E112">
        <v>0.19555555555555601</v>
      </c>
      <c r="F112" t="s">
        <v>12</v>
      </c>
      <c r="G112">
        <v>8.9777777777779399E-2</v>
      </c>
      <c r="H112" s="54">
        <v>0</v>
      </c>
      <c r="I112" t="s">
        <v>12</v>
      </c>
      <c r="J112">
        <v>0</v>
      </c>
      <c r="K112">
        <v>0.11714285714285801</v>
      </c>
      <c r="L112" s="24">
        <f t="shared" si="9"/>
        <v>7.4126733259617383E-2</v>
      </c>
      <c r="M112" s="23">
        <f t="shared" si="10"/>
        <v>7.6928740063109416E-2</v>
      </c>
      <c r="N112" s="24">
        <f t="shared" si="11"/>
        <v>6.0972065430118114E-2</v>
      </c>
      <c r="O112" s="23">
        <f t="shared" si="12"/>
        <v>7.0839551086116281E-2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D65B-9255-4933-80A1-6261753AEDE4}">
  <dimension ref="A1:F5"/>
  <sheetViews>
    <sheetView workbookViewId="0">
      <selection activeCell="B5" sqref="B5"/>
    </sheetView>
  </sheetViews>
  <sheetFormatPr defaultRowHeight="14.4"/>
  <cols>
    <col min="1" max="1" width="15.77734375" customWidth="1"/>
    <col min="2" max="2" width="15" customWidth="1"/>
  </cols>
  <sheetData>
    <row r="1" spans="1:6">
      <c r="A1" t="s">
        <v>104</v>
      </c>
      <c r="B1" t="s">
        <v>105</v>
      </c>
      <c r="C1" t="s">
        <v>98</v>
      </c>
      <c r="D1" t="s">
        <v>106</v>
      </c>
      <c r="E1" t="s">
        <v>107</v>
      </c>
      <c r="F1" t="s">
        <v>42</v>
      </c>
    </row>
    <row r="2" spans="1:6">
      <c r="A2" t="s">
        <v>99</v>
      </c>
      <c r="B2">
        <v>0.9839</v>
      </c>
      <c r="C2">
        <v>0.28970000000000001</v>
      </c>
      <c r="D2">
        <v>1653</v>
      </c>
      <c r="E2" t="s">
        <v>108</v>
      </c>
      <c r="F2" s="59">
        <v>2.2E-16</v>
      </c>
    </row>
    <row r="3" spans="1:6">
      <c r="A3" t="s">
        <v>100</v>
      </c>
      <c r="B3">
        <v>0.62029999999999996</v>
      </c>
      <c r="C3">
        <v>0.14249999999999999</v>
      </c>
      <c r="D3">
        <v>44</v>
      </c>
      <c r="E3" t="s">
        <v>108</v>
      </c>
      <c r="F3" s="59">
        <v>3.9729999999999999E-7</v>
      </c>
    </row>
    <row r="4" spans="1:6">
      <c r="A4" t="s">
        <v>109</v>
      </c>
      <c r="B4">
        <v>0.93820000000000003</v>
      </c>
      <c r="C4">
        <v>9.6839999999999996E-2</v>
      </c>
      <c r="D4">
        <v>409.9</v>
      </c>
      <c r="E4" t="s">
        <v>108</v>
      </c>
      <c r="F4" s="59">
        <v>2.2E-16</v>
      </c>
    </row>
    <row r="5" spans="1:6">
      <c r="A5" t="s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6430-09CF-4897-8BA4-CD13C73BB3B6}">
  <dimension ref="A1:O57"/>
  <sheetViews>
    <sheetView topLeftCell="A27" zoomScale="103" zoomScaleNormal="85" workbookViewId="0">
      <selection activeCell="H18" sqref="H18"/>
    </sheetView>
  </sheetViews>
  <sheetFormatPr defaultRowHeight="14.4"/>
  <cols>
    <col min="1" max="1" width="33.88671875" customWidth="1"/>
    <col min="5" max="6" width="15.88671875" customWidth="1"/>
    <col min="7" max="7" width="10.88671875" customWidth="1"/>
    <col min="9" max="9" width="32.77734375" customWidth="1"/>
    <col min="13" max="14" width="16.109375" customWidth="1"/>
  </cols>
  <sheetData>
    <row r="1" spans="1:15" ht="15" thickBot="1">
      <c r="A1" s="1" t="s">
        <v>56</v>
      </c>
    </row>
    <row r="2" spans="1:15">
      <c r="A2" s="36" t="s">
        <v>35</v>
      </c>
      <c r="B2" s="37" t="s">
        <v>44</v>
      </c>
      <c r="C2" s="37" t="s">
        <v>45</v>
      </c>
      <c r="D2" s="37" t="s">
        <v>42</v>
      </c>
      <c r="E2" s="37" t="s">
        <v>43</v>
      </c>
      <c r="F2" s="37" t="s">
        <v>55</v>
      </c>
      <c r="G2" s="38" t="s">
        <v>47</v>
      </c>
      <c r="I2" s="36" t="s">
        <v>48</v>
      </c>
      <c r="J2" s="37" t="s">
        <v>44</v>
      </c>
      <c r="K2" s="37" t="s">
        <v>45</v>
      </c>
      <c r="L2" s="37" t="s">
        <v>42</v>
      </c>
      <c r="M2" s="37" t="s">
        <v>43</v>
      </c>
      <c r="N2" s="37" t="s">
        <v>55</v>
      </c>
      <c r="O2" s="38" t="s">
        <v>47</v>
      </c>
    </row>
    <row r="3" spans="1:15">
      <c r="A3" s="39" t="s">
        <v>36</v>
      </c>
      <c r="B3">
        <v>0.7873</v>
      </c>
      <c r="C3">
        <v>0.43036000000000002</v>
      </c>
      <c r="D3">
        <v>0.68910000000000005</v>
      </c>
      <c r="E3">
        <v>0.40400000000000003</v>
      </c>
      <c r="F3">
        <v>2.6059999999999999</v>
      </c>
      <c r="G3" s="40" t="s">
        <v>13</v>
      </c>
      <c r="I3" s="47" t="s">
        <v>36</v>
      </c>
      <c r="J3" s="2">
        <v>0.48309999999999997</v>
      </c>
      <c r="K3" s="2">
        <v>3.2143999999999999</v>
      </c>
      <c r="L3" s="2">
        <v>3.245E-2</v>
      </c>
      <c r="M3" s="2">
        <v>0.37</v>
      </c>
      <c r="N3" s="2">
        <v>0.31959280000000001</v>
      </c>
      <c r="O3" s="48" t="s">
        <v>46</v>
      </c>
    </row>
    <row r="4" spans="1:15">
      <c r="A4" s="39" t="s">
        <v>37</v>
      </c>
      <c r="B4" s="2">
        <v>3.125E-2</v>
      </c>
      <c r="C4">
        <v>21</v>
      </c>
      <c r="D4">
        <v>3.125E-2</v>
      </c>
      <c r="E4">
        <v>0.54333330000000002</v>
      </c>
      <c r="F4">
        <v>0.32431919999999997</v>
      </c>
      <c r="G4" s="40" t="s">
        <v>46</v>
      </c>
      <c r="I4" s="39" t="s">
        <v>37</v>
      </c>
      <c r="J4">
        <v>4.8669999999999998E-2</v>
      </c>
      <c r="K4">
        <v>21</v>
      </c>
      <c r="L4">
        <v>3.5520000000000003E-2</v>
      </c>
      <c r="M4">
        <v>0.42499999999999999</v>
      </c>
      <c r="N4">
        <v>0.24955840000000001</v>
      </c>
      <c r="O4" s="40" t="s">
        <v>46</v>
      </c>
    </row>
    <row r="5" spans="1:15">
      <c r="A5" s="39" t="s">
        <v>38</v>
      </c>
      <c r="B5">
        <v>0.38579999999999998</v>
      </c>
      <c r="C5">
        <v>3.4022000000000001</v>
      </c>
      <c r="D5">
        <v>1.9210000000000001E-2</v>
      </c>
      <c r="E5">
        <v>0.42499999999999999</v>
      </c>
      <c r="F5">
        <v>0.32111699999999999</v>
      </c>
      <c r="G5" s="40" t="s">
        <v>46</v>
      </c>
      <c r="I5" s="39" t="s">
        <v>38</v>
      </c>
      <c r="J5" s="2">
        <v>2.81E-2</v>
      </c>
      <c r="K5">
        <v>20</v>
      </c>
      <c r="L5">
        <v>6.25E-2</v>
      </c>
      <c r="M5">
        <v>0.375</v>
      </c>
      <c r="N5">
        <v>0.28453060000000002</v>
      </c>
      <c r="O5" s="40" t="s">
        <v>13</v>
      </c>
    </row>
    <row r="6" spans="1:15">
      <c r="A6" s="39" t="s">
        <v>39</v>
      </c>
      <c r="B6">
        <v>0.91830000000000001</v>
      </c>
      <c r="C6">
        <v>4.3913000000000002</v>
      </c>
      <c r="D6">
        <v>7.0790000000000002E-3</v>
      </c>
      <c r="E6">
        <v>0.43166670000000001</v>
      </c>
      <c r="F6">
        <v>0.25268669999999999</v>
      </c>
      <c r="G6" s="40" t="s">
        <v>87</v>
      </c>
      <c r="I6" s="39" t="s">
        <v>39</v>
      </c>
      <c r="J6">
        <v>0.16700000000000001</v>
      </c>
      <c r="K6">
        <v>3.7151999999999998</v>
      </c>
      <c r="L6">
        <v>1.3780000000000001E-2</v>
      </c>
      <c r="M6">
        <v>0.32666669999999998</v>
      </c>
      <c r="N6" s="40">
        <v>0.2260228</v>
      </c>
      <c r="O6" t="s">
        <v>46</v>
      </c>
    </row>
    <row r="7" spans="1:15">
      <c r="A7" s="39" t="s">
        <v>40</v>
      </c>
      <c r="B7">
        <v>0.4047</v>
      </c>
      <c r="C7">
        <v>5.4659000000000004</v>
      </c>
      <c r="D7">
        <v>5.4489999999999999E-3</v>
      </c>
      <c r="E7">
        <v>0.39400000000000002</v>
      </c>
      <c r="F7">
        <v>0.20013529999999999</v>
      </c>
      <c r="G7" s="40" t="s">
        <v>87</v>
      </c>
      <c r="I7" s="39" t="s">
        <v>40</v>
      </c>
      <c r="J7">
        <v>0.21879999999999999</v>
      </c>
      <c r="K7">
        <v>4.4158999999999997</v>
      </c>
      <c r="L7">
        <v>1.155E-2</v>
      </c>
      <c r="M7">
        <v>0.248</v>
      </c>
      <c r="N7">
        <v>0.1559265</v>
      </c>
      <c r="O7" s="40" t="s">
        <v>46</v>
      </c>
    </row>
    <row r="8" spans="1:15" ht="15" thickBot="1">
      <c r="A8" s="41" t="s">
        <v>41</v>
      </c>
      <c r="B8" s="42" t="s">
        <v>12</v>
      </c>
      <c r="C8" s="42">
        <v>15</v>
      </c>
      <c r="D8" s="42">
        <v>6.25E-2</v>
      </c>
      <c r="E8" s="42">
        <v>0.56899999999999995</v>
      </c>
      <c r="F8" s="42">
        <v>0.32079999999999997</v>
      </c>
      <c r="G8" s="43" t="s">
        <v>13</v>
      </c>
      <c r="I8" s="41" t="s">
        <v>41</v>
      </c>
      <c r="J8" s="42" t="s">
        <v>12</v>
      </c>
      <c r="K8" s="42">
        <v>15</v>
      </c>
      <c r="L8" s="42">
        <v>6.25E-2</v>
      </c>
      <c r="M8" s="42">
        <v>0.33100000000000002</v>
      </c>
      <c r="N8" s="42">
        <v>7.5800000000000006E-2</v>
      </c>
      <c r="O8" s="43" t="s">
        <v>13</v>
      </c>
    </row>
    <row r="10" spans="1:15" ht="15" thickBot="1"/>
    <row r="11" spans="1:15">
      <c r="A11" s="36" t="s">
        <v>49</v>
      </c>
      <c r="B11" s="37" t="s">
        <v>44</v>
      </c>
      <c r="C11" s="37" t="s">
        <v>45</v>
      </c>
      <c r="D11" s="37" t="s">
        <v>42</v>
      </c>
      <c r="E11" s="37" t="s">
        <v>43</v>
      </c>
      <c r="F11" s="37" t="s">
        <v>55</v>
      </c>
      <c r="G11" s="38" t="s">
        <v>47</v>
      </c>
      <c r="I11" s="36" t="s">
        <v>50</v>
      </c>
      <c r="J11" s="37" t="s">
        <v>44</v>
      </c>
      <c r="K11" s="37" t="s">
        <v>45</v>
      </c>
      <c r="L11" s="37" t="s">
        <v>42</v>
      </c>
      <c r="M11" s="37" t="s">
        <v>43</v>
      </c>
      <c r="N11" s="37"/>
      <c r="O11" s="38" t="s">
        <v>47</v>
      </c>
    </row>
    <row r="12" spans="1:15">
      <c r="A12" s="39" t="s">
        <v>36</v>
      </c>
      <c r="B12">
        <v>0.76060000000000005</v>
      </c>
      <c r="C12">
        <v>2.4102999999999999</v>
      </c>
      <c r="D12">
        <v>7.3529999999999998E-2</v>
      </c>
      <c r="E12">
        <v>0.79200000000000004</v>
      </c>
      <c r="F12">
        <v>0.91232310000000005</v>
      </c>
      <c r="G12" s="40" t="s">
        <v>13</v>
      </c>
      <c r="I12" s="39" t="s">
        <v>36</v>
      </c>
      <c r="O12" s="40"/>
    </row>
    <row r="13" spans="1:15">
      <c r="A13" s="39" t="s">
        <v>37</v>
      </c>
      <c r="B13">
        <v>0.64670000000000005</v>
      </c>
      <c r="C13">
        <v>1.4941</v>
      </c>
      <c r="D13">
        <v>0.19539999999999999</v>
      </c>
      <c r="E13">
        <v>0.55000000000000004</v>
      </c>
      <c r="F13">
        <v>0.94626279999999996</v>
      </c>
      <c r="G13" s="40" t="s">
        <v>13</v>
      </c>
      <c r="I13" s="39" t="s">
        <v>37</v>
      </c>
      <c r="O13" s="40"/>
    </row>
    <row r="14" spans="1:15">
      <c r="A14" s="39" t="s">
        <v>38</v>
      </c>
      <c r="B14">
        <v>8.5750000000000007E-2</v>
      </c>
      <c r="C14">
        <v>4.2205000000000004</v>
      </c>
      <c r="D14">
        <v>8.3239999999999998E-3</v>
      </c>
      <c r="E14">
        <v>0.38</v>
      </c>
      <c r="F14">
        <v>0.2314476</v>
      </c>
      <c r="G14" s="40" t="s">
        <v>87</v>
      </c>
      <c r="I14" s="39" t="s">
        <v>38</v>
      </c>
      <c r="J14" s="2"/>
      <c r="O14" s="40"/>
    </row>
    <row r="15" spans="1:15">
      <c r="A15" s="39" t="s">
        <v>39</v>
      </c>
      <c r="B15">
        <v>0.2601</v>
      </c>
      <c r="C15">
        <v>4.9192999999999998</v>
      </c>
      <c r="D15">
        <v>4.4000000000000003E-3</v>
      </c>
      <c r="E15">
        <v>0.77</v>
      </c>
      <c r="F15">
        <v>0.40235969999999999</v>
      </c>
      <c r="G15" s="40" t="s">
        <v>87</v>
      </c>
      <c r="I15" s="39" t="s">
        <v>39</v>
      </c>
      <c r="O15" s="40"/>
    </row>
    <row r="16" spans="1:15">
      <c r="A16" s="39" t="s">
        <v>40</v>
      </c>
      <c r="B16">
        <v>0.36770000000000003</v>
      </c>
      <c r="C16">
        <v>3.7176999999999998</v>
      </c>
      <c r="D16">
        <v>2.052E-2</v>
      </c>
      <c r="E16">
        <v>0.85599999999999998</v>
      </c>
      <c r="F16">
        <v>0.63928209999999996</v>
      </c>
      <c r="G16" s="40" t="s">
        <v>46</v>
      </c>
      <c r="I16" s="39" t="s">
        <v>40</v>
      </c>
      <c r="O16" s="40"/>
    </row>
    <row r="17" spans="1:15" ht="15" thickBot="1">
      <c r="A17" s="41" t="s">
        <v>41</v>
      </c>
      <c r="B17" s="42">
        <v>4.8469999999999999E-2</v>
      </c>
      <c r="C17" s="42">
        <v>15</v>
      </c>
      <c r="D17" s="42">
        <v>5.4469999999999998E-2</v>
      </c>
      <c r="E17" s="42">
        <v>0.64200000000000002</v>
      </c>
      <c r="F17" s="42">
        <v>0.21405650000000001</v>
      </c>
      <c r="G17" s="43" t="s">
        <v>13</v>
      </c>
      <c r="I17" s="41" t="s">
        <v>41</v>
      </c>
      <c r="J17" s="42" t="s">
        <v>12</v>
      </c>
      <c r="K17" s="42">
        <v>15</v>
      </c>
      <c r="L17" s="42">
        <v>6.25E-2</v>
      </c>
      <c r="M17" s="42">
        <v>0.41799999999999998</v>
      </c>
      <c r="N17" s="42">
        <v>0.32012299999999999</v>
      </c>
      <c r="O17" s="43" t="s">
        <v>13</v>
      </c>
    </row>
    <row r="18" spans="1:15" ht="15" thickBot="1"/>
    <row r="19" spans="1:15">
      <c r="A19" s="36" t="s">
        <v>51</v>
      </c>
      <c r="B19" s="37" t="s">
        <v>44</v>
      </c>
      <c r="C19" s="37" t="s">
        <v>45</v>
      </c>
      <c r="D19" s="37" t="s">
        <v>42</v>
      </c>
      <c r="E19" s="37" t="s">
        <v>43</v>
      </c>
      <c r="F19" s="37" t="s">
        <v>55</v>
      </c>
      <c r="G19" s="38" t="s">
        <v>47</v>
      </c>
      <c r="I19" s="36" t="s">
        <v>53</v>
      </c>
      <c r="J19" s="37" t="s">
        <v>44</v>
      </c>
      <c r="K19" s="37" t="s">
        <v>45</v>
      </c>
      <c r="L19" s="37" t="s">
        <v>42</v>
      </c>
      <c r="M19" s="37" t="s">
        <v>43</v>
      </c>
      <c r="N19" s="37"/>
      <c r="O19" s="38" t="s">
        <v>47</v>
      </c>
    </row>
    <row r="20" spans="1:15">
      <c r="A20" s="39" t="s">
        <v>36</v>
      </c>
      <c r="G20" s="40"/>
      <c r="I20" s="39" t="s">
        <v>36</v>
      </c>
      <c r="O20" s="40"/>
    </row>
    <row r="21" spans="1:15">
      <c r="A21" s="39" t="s">
        <v>37</v>
      </c>
      <c r="G21" s="40"/>
      <c r="I21" s="39" t="s">
        <v>37</v>
      </c>
      <c r="O21" s="40"/>
    </row>
    <row r="22" spans="1:15">
      <c r="A22" s="39" t="s">
        <v>38</v>
      </c>
      <c r="B22" s="2"/>
      <c r="G22" s="40"/>
      <c r="I22" s="39" t="s">
        <v>38</v>
      </c>
      <c r="J22" s="2"/>
      <c r="O22" s="40"/>
    </row>
    <row r="23" spans="1:15">
      <c r="A23" s="39" t="s">
        <v>39</v>
      </c>
      <c r="G23" s="40"/>
      <c r="I23" s="39" t="s">
        <v>39</v>
      </c>
      <c r="O23" s="40"/>
    </row>
    <row r="24" spans="1:15">
      <c r="A24" s="39" t="s">
        <v>40</v>
      </c>
      <c r="G24" s="40"/>
      <c r="I24" s="39" t="s">
        <v>40</v>
      </c>
      <c r="O24" s="40"/>
    </row>
    <row r="25" spans="1:15" ht="15" thickBot="1">
      <c r="A25" s="41" t="s">
        <v>41</v>
      </c>
      <c r="B25" s="42" t="s">
        <v>12</v>
      </c>
      <c r="C25" s="42">
        <v>15</v>
      </c>
      <c r="D25" s="42">
        <v>6.25E-2</v>
      </c>
      <c r="E25" s="42">
        <v>0.76800000000000002</v>
      </c>
      <c r="F25" s="42">
        <v>0.69729129999999995</v>
      </c>
      <c r="G25" s="43" t="s">
        <v>13</v>
      </c>
      <c r="I25" s="41" t="s">
        <v>41</v>
      </c>
      <c r="J25" s="42" t="s">
        <v>12</v>
      </c>
      <c r="K25" s="42">
        <v>15</v>
      </c>
      <c r="L25" s="42">
        <v>6.25E-2</v>
      </c>
      <c r="M25" s="42">
        <v>0.50600000000000001</v>
      </c>
      <c r="N25" s="42">
        <v>0.56140520000000005</v>
      </c>
      <c r="O25" s="43" t="s">
        <v>13</v>
      </c>
    </row>
    <row r="26" spans="1:15" ht="15" thickBot="1"/>
    <row r="27" spans="1:15">
      <c r="A27" s="36" t="s">
        <v>52</v>
      </c>
      <c r="B27" s="37" t="s">
        <v>44</v>
      </c>
      <c r="C27" s="37" t="s">
        <v>45</v>
      </c>
      <c r="D27" s="37" t="s">
        <v>42</v>
      </c>
      <c r="E27" s="37" t="s">
        <v>43</v>
      </c>
      <c r="F27" s="37" t="s">
        <v>55</v>
      </c>
      <c r="G27" s="38" t="s">
        <v>47</v>
      </c>
      <c r="I27" s="36" t="s">
        <v>54</v>
      </c>
      <c r="J27" s="37" t="s">
        <v>44</v>
      </c>
      <c r="K27" s="37" t="s">
        <v>45</v>
      </c>
      <c r="L27" s="37" t="s">
        <v>42</v>
      </c>
      <c r="M27" s="37" t="s">
        <v>43</v>
      </c>
      <c r="N27" s="37"/>
      <c r="O27" s="38" t="s">
        <v>47</v>
      </c>
    </row>
    <row r="28" spans="1:15">
      <c r="A28" s="39" t="s">
        <v>36</v>
      </c>
      <c r="G28" s="40"/>
      <c r="I28" s="39" t="s">
        <v>36</v>
      </c>
      <c r="O28" s="40"/>
    </row>
    <row r="29" spans="1:15">
      <c r="A29" s="39" t="s">
        <v>37</v>
      </c>
      <c r="G29" s="40"/>
      <c r="I29" s="39" t="s">
        <v>37</v>
      </c>
      <c r="O29" s="40"/>
    </row>
    <row r="30" spans="1:15">
      <c r="A30" s="39" t="s">
        <v>38</v>
      </c>
      <c r="B30" s="2"/>
      <c r="G30" s="40"/>
      <c r="I30" s="39" t="s">
        <v>38</v>
      </c>
      <c r="J30" s="2"/>
      <c r="O30" s="40"/>
    </row>
    <row r="31" spans="1:15">
      <c r="A31" s="39" t="s">
        <v>39</v>
      </c>
      <c r="G31" s="40"/>
      <c r="I31" s="39" t="s">
        <v>39</v>
      </c>
      <c r="O31" s="40"/>
    </row>
    <row r="32" spans="1:15">
      <c r="A32" s="39" t="s">
        <v>40</v>
      </c>
      <c r="G32" s="40"/>
      <c r="I32" s="39" t="s">
        <v>40</v>
      </c>
      <c r="O32" s="40"/>
    </row>
    <row r="33" spans="1:15" ht="15" thickBot="1">
      <c r="A33" s="41" t="s">
        <v>41</v>
      </c>
      <c r="B33" s="42" t="s">
        <v>12</v>
      </c>
      <c r="C33" s="42">
        <v>13</v>
      </c>
      <c r="D33" s="42">
        <v>0.1875</v>
      </c>
      <c r="E33" s="42">
        <v>1.0640000000000001</v>
      </c>
      <c r="F33" s="42">
        <v>1.7819199999999999</v>
      </c>
      <c r="G33" s="43" t="s">
        <v>13</v>
      </c>
      <c r="H33" s="35"/>
      <c r="I33" s="41" t="s">
        <v>41</v>
      </c>
      <c r="J33" s="42" t="s">
        <v>12</v>
      </c>
      <c r="K33" s="42">
        <v>14</v>
      </c>
      <c r="L33" s="42">
        <v>0.125</v>
      </c>
      <c r="M33" s="42">
        <v>0.91</v>
      </c>
      <c r="N33" s="42">
        <v>1.45</v>
      </c>
      <c r="O33" s="43" t="s">
        <v>13</v>
      </c>
    </row>
    <row r="34" spans="1:15" ht="15" thickBo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</row>
    <row r="35" spans="1:15">
      <c r="A35" s="36" t="s">
        <v>57</v>
      </c>
      <c r="B35" s="37" t="s">
        <v>44</v>
      </c>
      <c r="C35" s="37" t="s">
        <v>45</v>
      </c>
      <c r="D35" s="37" t="s">
        <v>42</v>
      </c>
      <c r="E35" s="37" t="s">
        <v>43</v>
      </c>
      <c r="F35" s="37" t="s">
        <v>55</v>
      </c>
      <c r="G35" s="38" t="s">
        <v>47</v>
      </c>
      <c r="I35" s="36" t="s">
        <v>58</v>
      </c>
      <c r="J35" s="37" t="s">
        <v>44</v>
      </c>
      <c r="K35" s="37" t="s">
        <v>45</v>
      </c>
      <c r="L35" s="37" t="s">
        <v>42</v>
      </c>
      <c r="M35" s="37" t="s">
        <v>43</v>
      </c>
      <c r="N35" s="37"/>
      <c r="O35" s="38" t="s">
        <v>47</v>
      </c>
    </row>
    <row r="36" spans="1:15">
      <c r="A36" s="39" t="s">
        <v>36</v>
      </c>
      <c r="G36" s="40"/>
      <c r="I36" s="39" t="s">
        <v>36</v>
      </c>
      <c r="O36" s="40"/>
    </row>
    <row r="37" spans="1:15">
      <c r="A37" s="39" t="s">
        <v>37</v>
      </c>
      <c r="G37" s="40"/>
      <c r="I37" s="39" t="s">
        <v>37</v>
      </c>
      <c r="O37" s="40"/>
    </row>
    <row r="38" spans="1:15">
      <c r="A38" s="39" t="s">
        <v>38</v>
      </c>
      <c r="B38" s="2"/>
      <c r="G38" s="40"/>
      <c r="I38" s="39" t="s">
        <v>38</v>
      </c>
      <c r="J38" s="2"/>
      <c r="O38" s="40"/>
    </row>
    <row r="39" spans="1:15">
      <c r="A39" s="39" t="s">
        <v>39</v>
      </c>
      <c r="G39" s="40"/>
      <c r="I39" s="39" t="s">
        <v>39</v>
      </c>
      <c r="O39" s="40"/>
    </row>
    <row r="40" spans="1:15">
      <c r="A40" s="39" t="s">
        <v>40</v>
      </c>
      <c r="G40" s="40"/>
      <c r="I40" s="39" t="s">
        <v>40</v>
      </c>
      <c r="O40" s="40"/>
    </row>
    <row r="41" spans="1:15" ht="15" thickBot="1">
      <c r="A41" s="41" t="s">
        <v>41</v>
      </c>
      <c r="B41" s="42" t="s">
        <v>12</v>
      </c>
      <c r="C41" s="42">
        <v>0</v>
      </c>
      <c r="D41" s="42">
        <v>6.25E-2</v>
      </c>
      <c r="E41" s="42">
        <v>0.17199999999999999</v>
      </c>
      <c r="F41" s="42">
        <v>0.26478610000000002</v>
      </c>
      <c r="G41" s="43" t="s">
        <v>13</v>
      </c>
      <c r="I41" s="41" t="s">
        <v>41</v>
      </c>
      <c r="J41" s="42" t="s">
        <v>12</v>
      </c>
      <c r="K41" s="42">
        <v>12</v>
      </c>
      <c r="L41" s="42">
        <v>0.3125</v>
      </c>
      <c r="M41" s="42">
        <v>0.14799999999999999</v>
      </c>
      <c r="N41" s="42">
        <v>0.25285469999999999</v>
      </c>
      <c r="O41" s="43" t="s">
        <v>13</v>
      </c>
    </row>
    <row r="42" spans="1:15" ht="15" thickBot="1"/>
    <row r="43" spans="1:15">
      <c r="A43" s="36" t="s">
        <v>59</v>
      </c>
      <c r="B43" s="37" t="s">
        <v>44</v>
      </c>
      <c r="C43" s="37" t="s">
        <v>45</v>
      </c>
      <c r="D43" s="37" t="s">
        <v>42</v>
      </c>
      <c r="E43" s="37" t="s">
        <v>43</v>
      </c>
      <c r="F43" s="37" t="s">
        <v>55</v>
      </c>
      <c r="G43" s="38" t="s">
        <v>47</v>
      </c>
      <c r="I43" s="36" t="s">
        <v>60</v>
      </c>
      <c r="J43" s="37" t="s">
        <v>44</v>
      </c>
      <c r="K43" s="37" t="s">
        <v>45</v>
      </c>
      <c r="L43" s="37" t="s">
        <v>42</v>
      </c>
      <c r="M43" s="37" t="s">
        <v>43</v>
      </c>
      <c r="N43" s="37"/>
      <c r="O43" s="38" t="s">
        <v>47</v>
      </c>
    </row>
    <row r="44" spans="1:15">
      <c r="A44" s="39" t="s">
        <v>36</v>
      </c>
      <c r="G44" s="40"/>
      <c r="I44" s="39" t="s">
        <v>36</v>
      </c>
      <c r="O44" s="40"/>
    </row>
    <row r="45" spans="1:15">
      <c r="A45" s="39" t="s">
        <v>37</v>
      </c>
      <c r="G45" s="40"/>
      <c r="I45" s="39" t="s">
        <v>37</v>
      </c>
      <c r="O45" s="40"/>
    </row>
    <row r="46" spans="1:15">
      <c r="A46" s="39" t="s">
        <v>38</v>
      </c>
      <c r="B46" s="2"/>
      <c r="G46" s="40"/>
      <c r="I46" s="39" t="s">
        <v>38</v>
      </c>
      <c r="J46" s="2"/>
      <c r="O46" s="40"/>
    </row>
    <row r="47" spans="1:15">
      <c r="A47" s="39" t="s">
        <v>39</v>
      </c>
      <c r="G47" s="40"/>
      <c r="I47" s="39" t="s">
        <v>39</v>
      </c>
      <c r="O47" s="40"/>
    </row>
    <row r="48" spans="1:15">
      <c r="A48" s="39" t="s">
        <v>40</v>
      </c>
      <c r="G48" s="40"/>
      <c r="I48" s="39" t="s">
        <v>40</v>
      </c>
      <c r="O48" s="40"/>
    </row>
    <row r="49" spans="1:15" ht="15" thickBot="1">
      <c r="A49" s="41" t="s">
        <v>41</v>
      </c>
      <c r="B49" s="42" t="s">
        <v>12</v>
      </c>
      <c r="C49" s="42">
        <v>15</v>
      </c>
      <c r="D49" s="42">
        <v>6.25E-2</v>
      </c>
      <c r="E49" s="42">
        <v>0.26</v>
      </c>
      <c r="F49" s="42">
        <v>0.19905390000000001</v>
      </c>
      <c r="G49" s="43" t="s">
        <v>13</v>
      </c>
      <c r="I49" s="41" t="s">
        <v>41</v>
      </c>
      <c r="J49" s="42" t="s">
        <v>12</v>
      </c>
      <c r="K49" s="42">
        <v>9</v>
      </c>
      <c r="L49" s="42">
        <v>0.8125</v>
      </c>
      <c r="M49" s="42">
        <v>0</v>
      </c>
      <c r="N49" s="42">
        <v>0.12</v>
      </c>
      <c r="O49" s="43" t="s">
        <v>13</v>
      </c>
    </row>
    <row r="50" spans="1:15" ht="15" thickBot="1"/>
    <row r="51" spans="1:15">
      <c r="A51" s="36" t="s">
        <v>61</v>
      </c>
      <c r="B51" s="37" t="s">
        <v>44</v>
      </c>
      <c r="C51" s="37" t="s">
        <v>45</v>
      </c>
      <c r="D51" s="37" t="s">
        <v>42</v>
      </c>
      <c r="E51" s="37" t="s">
        <v>43</v>
      </c>
      <c r="F51" s="37" t="s">
        <v>55</v>
      </c>
      <c r="G51" s="38" t="s">
        <v>47</v>
      </c>
      <c r="I51" s="36" t="s">
        <v>62</v>
      </c>
      <c r="J51" s="37" t="s">
        <v>44</v>
      </c>
      <c r="K51" s="37" t="s">
        <v>45</v>
      </c>
      <c r="L51" s="37" t="s">
        <v>42</v>
      </c>
      <c r="M51" s="37" t="s">
        <v>43</v>
      </c>
      <c r="N51" s="37"/>
      <c r="O51" s="38" t="s">
        <v>47</v>
      </c>
    </row>
    <row r="52" spans="1:15">
      <c r="A52" s="39" t="s">
        <v>36</v>
      </c>
      <c r="G52" s="40"/>
      <c r="I52" s="39" t="s">
        <v>36</v>
      </c>
      <c r="O52" s="40"/>
    </row>
    <row r="53" spans="1:15">
      <c r="A53" s="39" t="s">
        <v>37</v>
      </c>
      <c r="G53" s="40"/>
      <c r="I53" s="39" t="s">
        <v>37</v>
      </c>
      <c r="O53" s="40"/>
    </row>
    <row r="54" spans="1:15">
      <c r="A54" s="39" t="s">
        <v>38</v>
      </c>
      <c r="B54" s="2"/>
      <c r="G54" s="40"/>
      <c r="I54" s="39" t="s">
        <v>38</v>
      </c>
      <c r="J54" s="2"/>
      <c r="O54" s="40"/>
    </row>
    <row r="55" spans="1:15">
      <c r="A55" s="39" t="s">
        <v>39</v>
      </c>
      <c r="G55" s="40"/>
      <c r="I55" s="39" t="s">
        <v>39</v>
      </c>
      <c r="O55" s="40"/>
    </row>
    <row r="56" spans="1:15">
      <c r="A56" s="39" t="s">
        <v>40</v>
      </c>
      <c r="G56" s="40"/>
      <c r="I56" s="39" t="s">
        <v>40</v>
      </c>
      <c r="O56" s="40"/>
    </row>
    <row r="57" spans="1:15" ht="15" thickBot="1">
      <c r="A57" s="41" t="s">
        <v>41</v>
      </c>
      <c r="B57" s="42" t="s">
        <v>12</v>
      </c>
      <c r="C57" s="42">
        <v>10</v>
      </c>
      <c r="D57" s="42">
        <v>0.1003</v>
      </c>
      <c r="E57" s="42">
        <v>0.26400000000000001</v>
      </c>
      <c r="F57" s="42">
        <v>0.3419201</v>
      </c>
      <c r="G57" s="43" t="s">
        <v>13</v>
      </c>
      <c r="I57" s="41" t="s">
        <v>41</v>
      </c>
      <c r="J57" s="42" t="s">
        <v>12</v>
      </c>
      <c r="K57" s="42">
        <v>11</v>
      </c>
      <c r="L57" s="42">
        <v>0.4375</v>
      </c>
      <c r="M57" s="42">
        <v>0.11</v>
      </c>
      <c r="N57" s="42">
        <v>0.34360000000000002</v>
      </c>
      <c r="O57" s="4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in-vivo_HU</vt:lpstr>
      <vt:lpstr>phantom</vt:lpstr>
      <vt:lpstr>linear regression</vt:lpstr>
      <vt:lpstr>in-vivo_mg</vt:lpstr>
      <vt:lpstr>Sheet2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2015-06-05T18:17:20Z</dcterms:created>
  <dcterms:modified xsi:type="dcterms:W3CDTF">2024-07-11T16:50:43Z</dcterms:modified>
</cp:coreProperties>
</file>