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e39c26d6630dde/Documents/FIA/Materiais de Aula/Regressão Linear/"/>
    </mc:Choice>
  </mc:AlternateContent>
  <xr:revisionPtr revIDLastSave="23" documentId="8_{4D0769F0-7C09-4832-A41D-009763ED6DA4}" xr6:coauthVersionLast="47" xr6:coauthVersionMax="47" xr10:uidLastSave="{4F7A3B10-BBF1-4443-9714-A97041CAD232}"/>
  <bookViews>
    <workbookView xWindow="-108" yWindow="-108" windowWidth="23256" windowHeight="12456" xr2:uid="{D19E7F69-9280-4677-BDD0-FD7D69EC6442}"/>
  </bookViews>
  <sheets>
    <sheet name="Venda_Veic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9" i="1"/>
  <c r="H6" i="1"/>
  <c r="C3" i="1" l="1"/>
  <c r="D3" i="1"/>
  <c r="E3" i="1" s="1"/>
  <c r="F3" i="1" s="1"/>
  <c r="C8" i="1"/>
  <c r="C27" i="1"/>
  <c r="C19" i="1"/>
  <c r="C7" i="1"/>
  <c r="C11" i="1"/>
  <c r="C17" i="1"/>
  <c r="C2" i="1"/>
  <c r="C16" i="1"/>
  <c r="C31" i="1"/>
  <c r="C23" i="1"/>
  <c r="C15" i="1"/>
  <c r="C30" i="1"/>
  <c r="C22" i="1"/>
  <c r="C14" i="1"/>
  <c r="C6" i="1"/>
  <c r="C29" i="1"/>
  <c r="C21" i="1"/>
  <c r="C13" i="1"/>
  <c r="C5" i="1"/>
  <c r="C26" i="1"/>
  <c r="C18" i="1"/>
  <c r="C10" i="1"/>
  <c r="C25" i="1"/>
  <c r="C9" i="1"/>
  <c r="C24" i="1"/>
  <c r="C28" i="1"/>
  <c r="C20" i="1"/>
  <c r="C12" i="1"/>
  <c r="C4" i="1"/>
  <c r="D10" i="1" l="1"/>
  <c r="E10" i="1" s="1"/>
  <c r="F10" i="1" s="1"/>
  <c r="D17" i="1"/>
  <c r="E17" i="1" s="1"/>
  <c r="F17" i="1" s="1"/>
  <c r="D18" i="1"/>
  <c r="E18" i="1" s="1"/>
  <c r="F18" i="1" s="1"/>
  <c r="D11" i="1"/>
  <c r="E11" i="1" s="1"/>
  <c r="F11" i="1" s="1"/>
  <c r="D30" i="1"/>
  <c r="E30" i="1" s="1"/>
  <c r="F30" i="1" s="1"/>
  <c r="D20" i="1"/>
  <c r="E20" i="1" s="1"/>
  <c r="F20" i="1" s="1"/>
  <c r="D19" i="1"/>
  <c r="E19" i="1" s="1"/>
  <c r="F19" i="1" s="1"/>
  <c r="D23" i="1"/>
  <c r="E23" i="1" s="1"/>
  <c r="F23" i="1" s="1"/>
  <c r="D24" i="1"/>
  <c r="E24" i="1" s="1"/>
  <c r="F24" i="1" s="1"/>
  <c r="D31" i="1"/>
  <c r="E31" i="1" s="1"/>
  <c r="F31" i="1" s="1"/>
  <c r="D8" i="1"/>
  <c r="E8" i="1" s="1"/>
  <c r="F8" i="1" s="1"/>
  <c r="D14" i="1"/>
  <c r="E14" i="1" s="1"/>
  <c r="F14" i="1" s="1"/>
  <c r="D4" i="1"/>
  <c r="E4" i="1" s="1"/>
  <c r="F4" i="1" s="1"/>
  <c r="D22" i="1"/>
  <c r="E22" i="1" s="1"/>
  <c r="F22" i="1" s="1"/>
  <c r="D12" i="1"/>
  <c r="E12" i="1" s="1"/>
  <c r="F12" i="1" s="1"/>
  <c r="D26" i="1"/>
  <c r="E26" i="1" s="1"/>
  <c r="F26" i="1" s="1"/>
  <c r="D7" i="1"/>
  <c r="E7" i="1" s="1"/>
  <c r="F7" i="1" s="1"/>
  <c r="D5" i="1"/>
  <c r="E5" i="1" s="1"/>
  <c r="F5" i="1" s="1"/>
  <c r="D15" i="1"/>
  <c r="E15" i="1" s="1"/>
  <c r="F15" i="1" s="1"/>
  <c r="D28" i="1"/>
  <c r="E28" i="1" s="1"/>
  <c r="F28" i="1" s="1"/>
  <c r="D13" i="1"/>
  <c r="E13" i="1" s="1"/>
  <c r="F13" i="1" s="1"/>
  <c r="D27" i="1"/>
  <c r="E27" i="1" s="1"/>
  <c r="F27" i="1" s="1"/>
  <c r="D21" i="1"/>
  <c r="E21" i="1" s="1"/>
  <c r="F21" i="1" s="1"/>
  <c r="D9" i="1"/>
  <c r="E9" i="1" s="1"/>
  <c r="F9" i="1" s="1"/>
  <c r="D29" i="1"/>
  <c r="E29" i="1" s="1"/>
  <c r="F29" i="1" s="1"/>
  <c r="D16" i="1"/>
  <c r="E16" i="1" s="1"/>
  <c r="F16" i="1" s="1"/>
  <c r="D25" i="1"/>
  <c r="E25" i="1" s="1"/>
  <c r="F25" i="1" s="1"/>
  <c r="D6" i="1"/>
  <c r="E6" i="1" s="1"/>
  <c r="F6" i="1" s="1"/>
  <c r="D2" i="1"/>
  <c r="E2" i="1" s="1"/>
  <c r="F2" i="1" s="1"/>
  <c r="H15" i="1" s="1"/>
  <c r="H12" i="1" l="1"/>
</calcChain>
</file>

<file path=xl/sharedStrings.xml><?xml version="1.0" encoding="utf-8"?>
<sst xmlns="http://schemas.openxmlformats.org/spreadsheetml/2006/main" count="11" uniqueCount="11">
  <si>
    <t>Tempo de Experiência</t>
  </si>
  <si>
    <t>Valor Médio Mensal em Vendas</t>
  </si>
  <si>
    <t>Valor Médio Mensal em Vendas Estimado</t>
  </si>
  <si>
    <t>Resíduo</t>
  </si>
  <si>
    <t>Resíduo Absoluto</t>
  </si>
  <si>
    <t>Correlação linear</t>
  </si>
  <si>
    <t>Intercepto estimado (b0)</t>
  </si>
  <si>
    <t>Ângulo estimado (b1)</t>
  </si>
  <si>
    <t>Erro médio absoluto (MAE)</t>
  </si>
  <si>
    <t>% Erro médio absoluto (MAPE)</t>
  </si>
  <si>
    <t>% Resíduo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</si>
</sst>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2CE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4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2C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5C6-C5D3-4A05-A1C9-12219CF874E4}">
  <dimension ref="A1:J36"/>
  <sheetViews>
    <sheetView showGridLines="0" showRowColHeaders="0" tabSelected="1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22" style="1" customWidth="1"/>
    <col min="2" max="2" width="28.6640625" style="2" customWidth="1"/>
    <col min="3" max="3" width="37.33203125" style="2" customWidth="1"/>
    <col min="4" max="6" width="18.33203125" style="3" customWidth="1"/>
    <col min="7" max="7" width="9.109375" style="1"/>
    <col min="8" max="8" width="31.109375" style="4" customWidth="1"/>
    <col min="9" max="9" width="9.109375" style="1"/>
    <col min="10" max="10" width="10.6640625" style="1" bestFit="1" customWidth="1"/>
    <col min="11" max="16384" width="9.109375" style="1"/>
  </cols>
  <sheetData>
    <row r="1" spans="1:8" x14ac:dyDescent="0.3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10</v>
      </c>
    </row>
    <row r="2" spans="1:8" x14ac:dyDescent="0.3">
      <c r="A2" s="1">
        <v>1</v>
      </c>
      <c r="B2" s="2">
        <v>775</v>
      </c>
      <c r="C2" s="2">
        <f t="shared" ref="C2:C31" si="0">$H$6+$H$9*A2</f>
        <v>686.64370679955005</v>
      </c>
      <c r="D2" s="3">
        <f>B2-C2</f>
        <v>88.356293200449954</v>
      </c>
      <c r="E2" s="3">
        <f>ABS(D2)</f>
        <v>88.356293200449954</v>
      </c>
      <c r="F2" s="7">
        <f>E2/B2</f>
        <v>0.1140081202586451</v>
      </c>
      <c r="H2" s="13" t="s">
        <v>5</v>
      </c>
    </row>
    <row r="3" spans="1:8" x14ac:dyDescent="0.3">
      <c r="A3" s="1">
        <v>1</v>
      </c>
      <c r="B3" s="2">
        <v>630</v>
      </c>
      <c r="C3" s="2">
        <f t="shared" si="0"/>
        <v>686.64370679955005</v>
      </c>
      <c r="D3" s="3">
        <f t="shared" ref="D3:D31" si="1">B3-C3</f>
        <v>-56.643706799550046</v>
      </c>
      <c r="E3" s="3">
        <f t="shared" ref="E3:E31" si="2">ABS(D3)</f>
        <v>56.643706799550046</v>
      </c>
      <c r="F3" s="7">
        <f t="shared" ref="F3:F31" si="3">E3/B3</f>
        <v>8.9910645713571505E-2</v>
      </c>
      <c r="H3" s="6">
        <f>CORREL(A2:A31,B2:B31)</f>
        <v>0.72568104552456081</v>
      </c>
    </row>
    <row r="4" spans="1:8" x14ac:dyDescent="0.3">
      <c r="A4" s="1">
        <v>2</v>
      </c>
      <c r="B4" s="2">
        <v>775</v>
      </c>
      <c r="C4" s="2">
        <f t="shared" si="0"/>
        <v>742.6519048384506</v>
      </c>
      <c r="D4" s="3">
        <f t="shared" si="1"/>
        <v>32.348095161549395</v>
      </c>
      <c r="E4" s="3">
        <f t="shared" si="2"/>
        <v>32.348095161549395</v>
      </c>
      <c r="F4" s="7">
        <f t="shared" si="3"/>
        <v>4.1739477627805673E-2</v>
      </c>
      <c r="H4" s="1"/>
    </row>
    <row r="5" spans="1:8" x14ac:dyDescent="0.3">
      <c r="A5" s="1">
        <v>2</v>
      </c>
      <c r="B5" s="2">
        <v>1046</v>
      </c>
      <c r="C5" s="2">
        <f t="shared" si="0"/>
        <v>742.6519048384506</v>
      </c>
      <c r="D5" s="3">
        <f t="shared" si="1"/>
        <v>303.3480951615494</v>
      </c>
      <c r="E5" s="3">
        <f t="shared" si="2"/>
        <v>303.3480951615494</v>
      </c>
      <c r="F5" s="7">
        <f t="shared" si="3"/>
        <v>0.29000773916018108</v>
      </c>
      <c r="H5" s="13" t="s">
        <v>6</v>
      </c>
    </row>
    <row r="6" spans="1:8" x14ac:dyDescent="0.3">
      <c r="A6" s="1">
        <v>3</v>
      </c>
      <c r="B6" s="2">
        <v>752</v>
      </c>
      <c r="C6" s="2">
        <f t="shared" si="0"/>
        <v>798.66010287735105</v>
      </c>
      <c r="D6" s="3">
        <f t="shared" si="1"/>
        <v>-46.660102877351051</v>
      </c>
      <c r="E6" s="3">
        <f t="shared" si="2"/>
        <v>46.660102877351051</v>
      </c>
      <c r="F6" s="7">
        <f t="shared" si="3"/>
        <v>6.2048009145413634E-2</v>
      </c>
      <c r="H6" s="5">
        <f>INTERCEPT(B2:B31,A2:A31)</f>
        <v>630.6355087606496</v>
      </c>
    </row>
    <row r="7" spans="1:8" x14ac:dyDescent="0.3">
      <c r="A7" s="1">
        <v>3</v>
      </c>
      <c r="B7" s="2">
        <v>255</v>
      </c>
      <c r="C7" s="2">
        <f t="shared" si="0"/>
        <v>798.66010287735105</v>
      </c>
      <c r="D7" s="3">
        <f t="shared" si="1"/>
        <v>-543.66010287735105</v>
      </c>
      <c r="E7" s="3">
        <f t="shared" si="2"/>
        <v>543.66010287735105</v>
      </c>
      <c r="F7" s="7">
        <f t="shared" si="3"/>
        <v>2.1320004034405922</v>
      </c>
      <c r="H7" s="1"/>
    </row>
    <row r="8" spans="1:8" x14ac:dyDescent="0.3">
      <c r="A8" s="1">
        <v>3</v>
      </c>
      <c r="B8" s="2">
        <v>1049</v>
      </c>
      <c r="C8" s="2">
        <f t="shared" si="0"/>
        <v>798.66010287735105</v>
      </c>
      <c r="D8" s="3">
        <f t="shared" si="1"/>
        <v>250.33989712264895</v>
      </c>
      <c r="E8" s="3">
        <f t="shared" si="2"/>
        <v>250.33989712264895</v>
      </c>
      <c r="F8" s="7">
        <f t="shared" si="3"/>
        <v>0.23864623176610958</v>
      </c>
      <c r="H8" s="13" t="s">
        <v>7</v>
      </c>
    </row>
    <row r="9" spans="1:8" x14ac:dyDescent="0.3">
      <c r="A9" s="1">
        <v>3</v>
      </c>
      <c r="B9" s="2">
        <v>701</v>
      </c>
      <c r="C9" s="2">
        <f t="shared" si="0"/>
        <v>798.66010287735105</v>
      </c>
      <c r="D9" s="3">
        <f t="shared" si="1"/>
        <v>-97.660102877351051</v>
      </c>
      <c r="E9" s="3">
        <f t="shared" si="2"/>
        <v>97.660102877351051</v>
      </c>
      <c r="F9" s="7">
        <f t="shared" si="3"/>
        <v>0.13931541066669195</v>
      </c>
      <c r="H9" s="5">
        <f>SLOPE(B2:B31,A2:A31)</f>
        <v>56.008198038900481</v>
      </c>
    </row>
    <row r="10" spans="1:8" x14ac:dyDescent="0.3">
      <c r="A10" s="1">
        <v>3</v>
      </c>
      <c r="B10" s="2">
        <v>418</v>
      </c>
      <c r="C10" s="2">
        <f t="shared" si="0"/>
        <v>798.66010287735105</v>
      </c>
      <c r="D10" s="3">
        <f t="shared" si="1"/>
        <v>-380.66010287735105</v>
      </c>
      <c r="E10" s="3">
        <f t="shared" si="2"/>
        <v>380.66010287735105</v>
      </c>
      <c r="F10" s="7">
        <f t="shared" si="3"/>
        <v>0.91067010257739489</v>
      </c>
    </row>
    <row r="11" spans="1:8" x14ac:dyDescent="0.3">
      <c r="A11" s="1">
        <v>4</v>
      </c>
      <c r="B11" s="2">
        <v>871</v>
      </c>
      <c r="C11" s="2">
        <f t="shared" si="0"/>
        <v>854.6683009162515</v>
      </c>
      <c r="D11" s="3">
        <f t="shared" si="1"/>
        <v>16.331699083748504</v>
      </c>
      <c r="E11" s="3">
        <f t="shared" si="2"/>
        <v>16.331699083748504</v>
      </c>
      <c r="F11" s="7">
        <f t="shared" si="3"/>
        <v>1.8750515595578075E-2</v>
      </c>
      <c r="H11" s="13" t="s">
        <v>8</v>
      </c>
    </row>
    <row r="12" spans="1:8" x14ac:dyDescent="0.3">
      <c r="A12" s="1">
        <v>5</v>
      </c>
      <c r="B12" s="2">
        <v>1340</v>
      </c>
      <c r="C12" s="2">
        <f t="shared" si="0"/>
        <v>910.67649895515206</v>
      </c>
      <c r="D12" s="3">
        <f t="shared" si="1"/>
        <v>429.32350104484794</v>
      </c>
      <c r="E12" s="3">
        <f t="shared" si="2"/>
        <v>429.32350104484794</v>
      </c>
      <c r="F12" s="7">
        <f t="shared" si="3"/>
        <v>0.3203906724215283</v>
      </c>
      <c r="H12" s="5">
        <f>AVERAGE(E2:E31)</f>
        <v>216.03497294111341</v>
      </c>
    </row>
    <row r="13" spans="1:8" x14ac:dyDescent="0.3">
      <c r="A13" s="1">
        <v>5</v>
      </c>
      <c r="B13" s="2">
        <v>730</v>
      </c>
      <c r="C13" s="2">
        <f t="shared" si="0"/>
        <v>910.67649895515206</v>
      </c>
      <c r="D13" s="3">
        <f t="shared" si="1"/>
        <v>-180.67649895515206</v>
      </c>
      <c r="E13" s="3">
        <f t="shared" si="2"/>
        <v>180.67649895515206</v>
      </c>
      <c r="F13" s="7">
        <f t="shared" si="3"/>
        <v>0.24750205336322201</v>
      </c>
    </row>
    <row r="14" spans="1:8" x14ac:dyDescent="0.3">
      <c r="A14" s="1">
        <v>5</v>
      </c>
      <c r="B14" s="2">
        <v>1578</v>
      </c>
      <c r="C14" s="2">
        <f t="shared" si="0"/>
        <v>910.67649895515206</v>
      </c>
      <c r="D14" s="3">
        <f t="shared" si="1"/>
        <v>667.32350104484794</v>
      </c>
      <c r="E14" s="3">
        <f t="shared" si="2"/>
        <v>667.32350104484794</v>
      </c>
      <c r="F14" s="7">
        <f t="shared" si="3"/>
        <v>0.42289195249990363</v>
      </c>
      <c r="H14" s="13" t="s">
        <v>9</v>
      </c>
    </row>
    <row r="15" spans="1:8" x14ac:dyDescent="0.3">
      <c r="A15" s="1">
        <v>6</v>
      </c>
      <c r="B15" s="2">
        <v>580</v>
      </c>
      <c r="C15" s="2">
        <f t="shared" si="0"/>
        <v>966.6846969940525</v>
      </c>
      <c r="D15" s="3">
        <f t="shared" si="1"/>
        <v>-386.6846969940525</v>
      </c>
      <c r="E15" s="3">
        <f t="shared" si="2"/>
        <v>386.6846969940525</v>
      </c>
      <c r="F15" s="7">
        <f t="shared" si="3"/>
        <v>0.66669775343802151</v>
      </c>
      <c r="H15" s="8">
        <f>AVERAGE(F2:F31)</f>
        <v>0.27045899476988822</v>
      </c>
    </row>
    <row r="16" spans="1:8" x14ac:dyDescent="0.3">
      <c r="A16" s="1">
        <v>7</v>
      </c>
      <c r="B16" s="2">
        <v>967</v>
      </c>
      <c r="C16" s="2">
        <f t="shared" si="0"/>
        <v>1022.6928950329529</v>
      </c>
      <c r="D16" s="3">
        <f t="shared" si="1"/>
        <v>-55.692895032952947</v>
      </c>
      <c r="E16" s="3">
        <f t="shared" si="2"/>
        <v>55.692895032952947</v>
      </c>
      <c r="F16" s="7">
        <f t="shared" si="3"/>
        <v>5.759347986861732E-2</v>
      </c>
    </row>
    <row r="17" spans="1:10" x14ac:dyDescent="0.3">
      <c r="A17" s="1">
        <v>8</v>
      </c>
      <c r="B17" s="2">
        <v>1148</v>
      </c>
      <c r="C17" s="2">
        <f t="shared" si="0"/>
        <v>1078.7010930718534</v>
      </c>
      <c r="D17" s="3">
        <f t="shared" si="1"/>
        <v>69.298906928146607</v>
      </c>
      <c r="E17" s="3">
        <f t="shared" si="2"/>
        <v>69.298906928146607</v>
      </c>
      <c r="F17" s="7">
        <f t="shared" si="3"/>
        <v>6.0364901505354188E-2</v>
      </c>
    </row>
    <row r="18" spans="1:10" x14ac:dyDescent="0.3">
      <c r="A18" s="1">
        <v>8</v>
      </c>
      <c r="B18" s="2">
        <v>724</v>
      </c>
      <c r="C18" s="2">
        <f t="shared" si="0"/>
        <v>1078.7010930718534</v>
      </c>
      <c r="D18" s="3">
        <f t="shared" si="1"/>
        <v>-354.70109307185339</v>
      </c>
      <c r="E18" s="3">
        <f t="shared" si="2"/>
        <v>354.70109307185339</v>
      </c>
      <c r="F18" s="7">
        <f t="shared" si="3"/>
        <v>0.48991863683957648</v>
      </c>
    </row>
    <row r="19" spans="1:10" x14ac:dyDescent="0.3">
      <c r="A19" s="1">
        <v>9</v>
      </c>
      <c r="B19" s="2">
        <v>1371</v>
      </c>
      <c r="C19" s="2">
        <f t="shared" si="0"/>
        <v>1134.7092911107538</v>
      </c>
      <c r="D19" s="3">
        <f t="shared" si="1"/>
        <v>236.29070888924616</v>
      </c>
      <c r="E19" s="3">
        <f t="shared" si="2"/>
        <v>236.29070888924616</v>
      </c>
      <c r="F19" s="7">
        <f t="shared" si="3"/>
        <v>0.17234916767997532</v>
      </c>
    </row>
    <row r="20" spans="1:10" x14ac:dyDescent="0.3">
      <c r="A20" s="1">
        <v>9</v>
      </c>
      <c r="B20" s="2">
        <v>1165</v>
      </c>
      <c r="C20" s="2">
        <f t="shared" si="0"/>
        <v>1134.7092911107538</v>
      </c>
      <c r="D20" s="3">
        <f t="shared" si="1"/>
        <v>30.290708889246162</v>
      </c>
      <c r="E20" s="3">
        <f t="shared" si="2"/>
        <v>30.290708889246162</v>
      </c>
      <c r="F20" s="7">
        <f t="shared" si="3"/>
        <v>2.6000608488623313E-2</v>
      </c>
    </row>
    <row r="21" spans="1:10" x14ac:dyDescent="0.3">
      <c r="A21" s="1">
        <v>9</v>
      </c>
      <c r="B21" s="2">
        <v>1092</v>
      </c>
      <c r="C21" s="2">
        <f t="shared" si="0"/>
        <v>1134.7092911107538</v>
      </c>
      <c r="D21" s="3">
        <f t="shared" si="1"/>
        <v>-42.709291110753838</v>
      </c>
      <c r="E21" s="3">
        <f t="shared" si="2"/>
        <v>42.709291110753838</v>
      </c>
      <c r="F21" s="7">
        <f t="shared" si="3"/>
        <v>3.9111072445745271E-2</v>
      </c>
    </row>
    <row r="22" spans="1:10" x14ac:dyDescent="0.3">
      <c r="A22" s="1">
        <v>10</v>
      </c>
      <c r="B22" s="2">
        <v>1061</v>
      </c>
      <c r="C22" s="2">
        <f t="shared" si="0"/>
        <v>1190.7174891496543</v>
      </c>
      <c r="D22" s="3">
        <f t="shared" si="1"/>
        <v>-129.71748914965428</v>
      </c>
      <c r="E22" s="3">
        <f t="shared" si="2"/>
        <v>129.71748914965428</v>
      </c>
      <c r="F22" s="7">
        <f t="shared" si="3"/>
        <v>0.1222596504709277</v>
      </c>
    </row>
    <row r="23" spans="1:10" x14ac:dyDescent="0.3">
      <c r="A23" s="1">
        <v>10</v>
      </c>
      <c r="B23" s="2">
        <v>1367</v>
      </c>
      <c r="C23" s="2">
        <f t="shared" si="0"/>
        <v>1190.7174891496543</v>
      </c>
      <c r="D23" s="3">
        <f t="shared" si="1"/>
        <v>176.28251085034572</v>
      </c>
      <c r="E23" s="3">
        <f t="shared" si="2"/>
        <v>176.28251085034572</v>
      </c>
      <c r="F23" s="7">
        <f t="shared" si="3"/>
        <v>0.12895575043917024</v>
      </c>
    </row>
    <row r="24" spans="1:10" x14ac:dyDescent="0.3">
      <c r="A24" s="1">
        <v>11</v>
      </c>
      <c r="B24" s="2">
        <v>1365</v>
      </c>
      <c r="C24" s="2">
        <f t="shared" si="0"/>
        <v>1246.7256871885547</v>
      </c>
      <c r="D24" s="3">
        <f t="shared" si="1"/>
        <v>118.27431281144527</v>
      </c>
      <c r="E24" s="3">
        <f t="shared" si="2"/>
        <v>118.27431281144527</v>
      </c>
      <c r="F24" s="7">
        <f t="shared" si="3"/>
        <v>8.6647848213513012E-2</v>
      </c>
    </row>
    <row r="25" spans="1:10" x14ac:dyDescent="0.3">
      <c r="A25" s="1">
        <v>11</v>
      </c>
      <c r="B25" s="2">
        <v>1383</v>
      </c>
      <c r="C25" s="2">
        <f t="shared" si="0"/>
        <v>1246.7256871885547</v>
      </c>
      <c r="D25" s="3">
        <f t="shared" si="1"/>
        <v>136.27431281144527</v>
      </c>
      <c r="E25" s="3">
        <f t="shared" si="2"/>
        <v>136.27431281144527</v>
      </c>
      <c r="F25" s="7">
        <f t="shared" si="3"/>
        <v>9.8535294874508517E-2</v>
      </c>
    </row>
    <row r="26" spans="1:10" x14ac:dyDescent="0.3">
      <c r="A26" s="1">
        <v>12</v>
      </c>
      <c r="B26" s="2">
        <v>967</v>
      </c>
      <c r="C26" s="2">
        <f t="shared" si="0"/>
        <v>1302.7338852274554</v>
      </c>
      <c r="D26" s="3">
        <f t="shared" si="1"/>
        <v>-335.7338852274554</v>
      </c>
      <c r="E26" s="3">
        <f t="shared" si="2"/>
        <v>335.7338852274554</v>
      </c>
      <c r="F26" s="7">
        <f t="shared" si="3"/>
        <v>0.34719119465093629</v>
      </c>
    </row>
    <row r="27" spans="1:10" ht="17.399999999999999" x14ac:dyDescent="0.3">
      <c r="A27" s="1">
        <v>14</v>
      </c>
      <c r="B27" s="2">
        <v>1378</v>
      </c>
      <c r="C27" s="2">
        <f t="shared" si="0"/>
        <v>1414.7502813052563</v>
      </c>
      <c r="D27" s="3">
        <f t="shared" si="1"/>
        <v>-36.750281305256294</v>
      </c>
      <c r="E27" s="3">
        <f t="shared" si="2"/>
        <v>36.750281305256294</v>
      </c>
      <c r="F27" s="7">
        <f t="shared" si="3"/>
        <v>2.6669289771593826E-2</v>
      </c>
      <c r="H27" s="9"/>
      <c r="I27" s="9"/>
      <c r="J27" s="9"/>
    </row>
    <row r="28" spans="1:10" ht="17.399999999999999" x14ac:dyDescent="0.3">
      <c r="A28" s="1">
        <v>17</v>
      </c>
      <c r="B28" s="2">
        <v>1693</v>
      </c>
      <c r="C28" s="2">
        <f t="shared" si="0"/>
        <v>1582.7748754219579</v>
      </c>
      <c r="D28" s="3">
        <f t="shared" si="1"/>
        <v>110.22512457804214</v>
      </c>
      <c r="E28" s="3">
        <f t="shared" si="2"/>
        <v>110.22512457804214</v>
      </c>
      <c r="F28" s="7">
        <f t="shared" si="3"/>
        <v>6.5106393725955197E-2</v>
      </c>
      <c r="H28" s="9"/>
      <c r="I28" s="9"/>
      <c r="J28" s="9"/>
    </row>
    <row r="29" spans="1:10" ht="17.399999999999999" x14ac:dyDescent="0.3">
      <c r="A29" s="1">
        <v>17</v>
      </c>
      <c r="B29" s="2">
        <v>1260</v>
      </c>
      <c r="C29" s="2">
        <f t="shared" si="0"/>
        <v>1582.7748754219579</v>
      </c>
      <c r="D29" s="3">
        <f t="shared" si="1"/>
        <v>-322.77487542195786</v>
      </c>
      <c r="E29" s="3">
        <f t="shared" si="2"/>
        <v>322.77487542195786</v>
      </c>
      <c r="F29" s="7">
        <f t="shared" si="3"/>
        <v>0.25617053604917289</v>
      </c>
      <c r="H29" s="9"/>
      <c r="I29" s="9"/>
      <c r="J29" s="9"/>
    </row>
    <row r="30" spans="1:10" ht="17.399999999999999" x14ac:dyDescent="0.3">
      <c r="A30" s="1">
        <v>18</v>
      </c>
      <c r="B30" s="2">
        <v>2215</v>
      </c>
      <c r="C30" s="2">
        <f t="shared" si="0"/>
        <v>1638.7830734608583</v>
      </c>
      <c r="D30" s="3">
        <f t="shared" si="1"/>
        <v>576.2169265391417</v>
      </c>
      <c r="E30" s="3">
        <f t="shared" si="2"/>
        <v>576.2169265391417</v>
      </c>
      <c r="F30" s="7">
        <f t="shared" si="3"/>
        <v>0.26014308195898045</v>
      </c>
      <c r="H30" s="9"/>
      <c r="I30" s="9"/>
      <c r="J30" s="9"/>
    </row>
    <row r="31" spans="1:10" ht="17.399999999999999" x14ac:dyDescent="0.3">
      <c r="A31" s="1">
        <v>20</v>
      </c>
      <c r="B31" s="2">
        <v>1481</v>
      </c>
      <c r="C31" s="2">
        <f t="shared" si="0"/>
        <v>1750.7994695386592</v>
      </c>
      <c r="D31" s="3">
        <f t="shared" si="1"/>
        <v>-269.7994695386592</v>
      </c>
      <c r="E31" s="3">
        <f t="shared" si="2"/>
        <v>269.7994695386592</v>
      </c>
      <c r="F31" s="7">
        <f t="shared" si="3"/>
        <v>0.18217384843933773</v>
      </c>
      <c r="H31" s="9"/>
      <c r="I31" s="9"/>
      <c r="J31" s="9"/>
    </row>
    <row r="32" spans="1:10" ht="17.399999999999999" x14ac:dyDescent="0.3">
      <c r="H32" s="9"/>
      <c r="I32" s="9"/>
      <c r="J32" s="9"/>
    </row>
    <row r="33" spans="8:10" ht="17.399999999999999" x14ac:dyDescent="0.3">
      <c r="H33" s="9"/>
      <c r="I33" s="9"/>
      <c r="J33" s="9"/>
    </row>
    <row r="34" spans="8:10" ht="17.399999999999999" x14ac:dyDescent="0.3">
      <c r="H34" s="9"/>
      <c r="I34" s="9"/>
      <c r="J34" s="9"/>
    </row>
    <row r="35" spans="8:10" ht="17.399999999999999" x14ac:dyDescent="0.3">
      <c r="H35" s="9"/>
      <c r="I35" s="9"/>
      <c r="J35" s="9"/>
    </row>
    <row r="36" spans="8:10" ht="17.399999999999999" x14ac:dyDescent="0.3">
      <c r="H36" s="9"/>
      <c r="I36" s="9"/>
      <c r="J36" s="9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Venda_Veiculos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Ângelo Chiode</dc:creator>
  <cp:lastModifiedBy>Ângelo Chiode</cp:lastModifiedBy>
  <dcterms:created xsi:type="dcterms:W3CDTF">2024-03-23T16:40:13Z</dcterms:created>
  <dcterms:modified xsi:type="dcterms:W3CDTF">2024-03-27T04:11:49Z</dcterms:modified>
</cp:coreProperties>
</file>