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860" yWindow="5460" windowWidth="34900" windowHeight="18940"/>
  </bookViews>
  <sheets>
    <sheet name="Belege 2015" sheetId="1" r:id="rId1"/>
    <sheet name="Rechnungen 2015" sheetId="2" r:id="rId2"/>
  </sheets>
  <definedNames>
    <definedName name="_xlnm._FilterDatabase" localSheetId="0" hidden="1">'Belege 2015'!$A$1:$W$3</definedName>
    <definedName name="_xlnm._FilterDatabase" localSheetId="1" hidden="1">'Rechnungen 2015'!$A$1:$E$1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1" l="1"/>
  <c r="Q3" i="1"/>
  <c r="R1" i="1"/>
  <c r="P3" i="1"/>
  <c r="O3" i="1"/>
  <c r="P2" i="1"/>
  <c r="O2" i="1"/>
  <c r="B15" i="2"/>
  <c r="A13" i="2"/>
  <c r="A12" i="2"/>
  <c r="A11" i="2"/>
  <c r="A10" i="2"/>
  <c r="A8" i="2"/>
  <c r="A7" i="2"/>
  <c r="A9" i="2"/>
  <c r="A6" i="2"/>
  <c r="A5" i="2"/>
  <c r="A4" i="2"/>
  <c r="A2" i="2"/>
</calcChain>
</file>

<file path=xl/sharedStrings.xml><?xml version="1.0" encoding="utf-8"?>
<sst xmlns="http://schemas.openxmlformats.org/spreadsheetml/2006/main" count="66" uniqueCount="58">
  <si>
    <t>Zeitpunkt</t>
  </si>
  <si>
    <t>Lieferant</t>
  </si>
  <si>
    <t>Betrag in EUR</t>
  </si>
  <si>
    <t>MwSt Schlüssel</t>
  </si>
  <si>
    <t>MwSt Betrag</t>
  </si>
  <si>
    <t>zu erstatten?</t>
  </si>
  <si>
    <t>Kommentar</t>
  </si>
  <si>
    <t>Link zum Beleg</t>
  </si>
  <si>
    <t>DD 2015-11</t>
  </si>
  <si>
    <t>EUR</t>
  </si>
  <si>
    <t>yes</t>
  </si>
  <si>
    <t>0%</t>
  </si>
  <si>
    <t>Mikrobiologe AR</t>
  </si>
  <si>
    <t>6,603.72</t>
  </si>
  <si>
    <t>https://www.expensify.com/verifyReceipt?action=verifyreceipt&amp;transactionID=12725111924719784&amp;amount=-74100&amp;created=2015-01-07</t>
  </si>
  <si>
    <t>Mikrobiologe ER</t>
  </si>
  <si>
    <t>3,500.00</t>
  </si>
  <si>
    <t>EX-Allgemein-Beratung Permanent</t>
  </si>
  <si>
    <t>03. Beratung</t>
  </si>
  <si>
    <t>2/11/2015</t>
  </si>
  <si>
    <t>16/11/2015</t>
  </si>
  <si>
    <t>https://www.expensify.com/verifyReceipt?action=verifyreceipt&amp;transactionID=12725111924719800&amp;amount=-50000&amp;created=2015-06-01</t>
  </si>
  <si>
    <t>von Benutzer</t>
  </si>
  <si>
    <t xml:space="preserve">D&amp;D Deutschland </t>
  </si>
  <si>
    <t>Gruppe (Report)</t>
  </si>
  <si>
    <t>Bezahlt</t>
  </si>
  <si>
    <t>Betrag</t>
  </si>
  <si>
    <t>Nr.37</t>
  </si>
  <si>
    <t>Nr.39</t>
  </si>
  <si>
    <t>Nr.41</t>
  </si>
  <si>
    <t>Nr.42</t>
  </si>
  <si>
    <t>Nr.44</t>
  </si>
  <si>
    <t>Nr.43</t>
  </si>
  <si>
    <t>Nr.45</t>
  </si>
  <si>
    <t>Nr.46</t>
  </si>
  <si>
    <t>Nr.47</t>
  </si>
  <si>
    <t>Nr.48</t>
  </si>
  <si>
    <t>Notiz</t>
  </si>
  <si>
    <t>MwSt Differenz</t>
  </si>
  <si>
    <t>Verwendungszweck</t>
  </si>
  <si>
    <t>1.112.65</t>
  </si>
  <si>
    <t>R#</t>
  </si>
  <si>
    <t>eine 0 Rechnung?</t>
  </si>
  <si>
    <t>Reise Name</t>
  </si>
  <si>
    <t>Date Formatted</t>
  </si>
  <si>
    <t>Kategorie</t>
  </si>
  <si>
    <t>Klassifikation (Buchhaltung)</t>
  </si>
  <si>
    <t>Originalbeleg Waehrung</t>
  </si>
  <si>
    <t>Originalbeleg Betrag</t>
  </si>
  <si>
    <t>Robot Done?</t>
  </si>
  <si>
    <t>Fixed Beleg #</t>
  </si>
  <si>
    <t>76</t>
  </si>
  <si>
    <t>60</t>
  </si>
  <si>
    <t>Robot Done? LAST</t>
  </si>
  <si>
    <t>RUN</t>
  </si>
  <si>
    <t>F</t>
  </si>
  <si>
    <t>blabla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</si>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</sst>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407]d\.\ mmm\ yy;@"/>
    <numFmt numFmtId="165" formatCode="[$-14809]yyyy\-mm\-dd;@"/>
  </numFmts>
  <fonts count="13" x14ac:knownFonts="1">
    <font>
      <sz val="10"/>
      <color indexed="8"/>
      <name val="Arial"/>
    </font>
    <font>
      <b/>
      <sz val="10"/>
      <color theme="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indexed="8"/>
      <name val="Arial"/>
    </font>
    <font>
      <b/>
      <sz val="14"/>
      <color indexed="8"/>
      <name val="Arial"/>
    </font>
    <font>
      <sz val="14"/>
      <color indexed="8"/>
      <name val="Arial"/>
    </font>
    <font>
      <i/>
      <sz val="12"/>
      <color indexed="8"/>
      <name val="Arial"/>
    </font>
    <font>
      <sz val="12"/>
      <color indexed="8"/>
      <name val="Arial"/>
    </font>
    <font>
      <b/>
      <sz val="14"/>
      <color rgb="FF0000FF"/>
      <name val="Arial"/>
    </font>
    <font>
      <b/>
      <sz val="14"/>
      <color theme="0"/>
      <name val="Arial"/>
    </font>
    <font>
      <b/>
      <sz val="10"/>
      <color theme="5" tint="0.79998168889431442"/>
      <name val="Arial"/>
    </font>
    <font>
      <b/>
      <sz val="10"/>
      <color rgb="FFFFFF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12">
    <xf numFmtId="0" fontId="0" fillId="0" borderId="0" applyNumberFormat="0" applyFill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>
      <alignment horizontal="center"/>
    </xf>
    <xf numFmtId="43" fontId="0" fillId="0" borderId="0" xfId="5" applyFont="1" applyFill="1" applyAlignment="1" applyProtection="1">
      <alignment horizontal="right"/>
    </xf>
    <xf numFmtId="49" fontId="1" fillId="2" borderId="0" xfId="0" applyNumberFormat="1" applyFont="1" applyFill="1" applyAlignment="1" applyProtection="1">
      <alignment vertical="center" wrapText="1"/>
    </xf>
    <xf numFmtId="49" fontId="1" fillId="2" borderId="0" xfId="5" applyNumberFormat="1" applyFont="1" applyFill="1" applyAlignment="1" applyProtection="1">
      <alignment horizontal="right" vertical="center" wrapText="1"/>
    </xf>
    <xf numFmtId="49" fontId="1" fillId="2" borderId="0" xfId="0" applyNumberFormat="1" applyFont="1" applyFill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Protection="1"/>
    <xf numFmtId="0" fontId="6" fillId="0" borderId="0" xfId="0" applyNumberFormat="1" applyFont="1" applyFill="1" applyProtection="1"/>
    <xf numFmtId="0" fontId="5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/>
    </xf>
    <xf numFmtId="43" fontId="5" fillId="0" borderId="0" xfId="5" applyFont="1" applyFill="1" applyBorder="1" applyProtection="1"/>
    <xf numFmtId="0" fontId="6" fillId="0" borderId="1" xfId="0" applyNumberFormat="1" applyFont="1" applyFill="1" applyBorder="1" applyProtection="1"/>
    <xf numFmtId="0" fontId="7" fillId="0" borderId="0" xfId="0" applyNumberFormat="1" applyFont="1" applyFill="1" applyProtection="1"/>
    <xf numFmtId="0" fontId="8" fillId="0" borderId="0" xfId="0" applyNumberFormat="1" applyFont="1" applyFill="1" applyAlignment="1" applyProtection="1">
      <alignment horizontal="center"/>
    </xf>
    <xf numFmtId="43" fontId="8" fillId="0" borderId="0" xfId="5" applyFont="1" applyFill="1" applyAlignment="1" applyProtection="1">
      <alignment horizontal="right"/>
    </xf>
    <xf numFmtId="164" fontId="8" fillId="0" borderId="0" xfId="0" applyNumberFormat="1" applyFont="1" applyFill="1" applyProtection="1"/>
    <xf numFmtId="4" fontId="0" fillId="0" borderId="0" xfId="5" applyNumberFormat="1" applyFont="1" applyFill="1" applyAlignment="1" applyProtection="1">
      <alignment horizontal="right"/>
    </xf>
    <xf numFmtId="2" fontId="1" fillId="2" borderId="0" xfId="5" applyNumberFormat="1" applyFont="1" applyFill="1" applyAlignment="1" applyProtection="1">
      <alignment horizontal="right" vertical="center" wrapText="1"/>
    </xf>
    <xf numFmtId="2" fontId="0" fillId="0" borderId="0" xfId="5" applyNumberFormat="1" applyFont="1" applyFill="1" applyAlignment="1" applyProtection="1">
      <alignment horizontal="right"/>
    </xf>
    <xf numFmtId="165" fontId="1" fillId="2" borderId="0" xfId="0" applyNumberFormat="1" applyFon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/>
    </xf>
    <xf numFmtId="49" fontId="11" fillId="4" borderId="0" xfId="0" applyNumberFormat="1" applyFont="1" applyFill="1" applyAlignment="1" applyProtection="1">
      <alignment horizontal="center" vertical="center" wrapText="1"/>
      <protection hidden="1"/>
    </xf>
    <xf numFmtId="1" fontId="9" fillId="3" borderId="2" xfId="0" applyNumberFormat="1" applyFont="1" applyFill="1" applyBorder="1" applyAlignment="1" applyProtection="1">
      <alignment horizontal="center" vertical="center" wrapText="1"/>
      <protection hidden="1"/>
    </xf>
    <xf numFmtId="0" fontId="10" fillId="4" borderId="0" xfId="0" applyNumberFormat="1" applyFont="1" applyFill="1" applyAlignment="1" applyProtection="1">
      <alignment horizontal="center" vertical="center" wrapText="1"/>
      <protection hidden="1"/>
    </xf>
    <xf numFmtId="49" fontId="11" fillId="4" borderId="0" xfId="0" applyNumberFormat="1" applyFont="1" applyFill="1" applyAlignment="1" applyProtection="1">
      <alignment horizontal="right" vertical="center" wrapText="1"/>
      <protection hidden="1"/>
    </xf>
    <xf numFmtId="49" fontId="12" fillId="2" borderId="3" xfId="0" applyNumberFormat="1" applyFont="1" applyFill="1" applyBorder="1" applyAlignment="1" applyProtection="1">
      <alignment horizontal="center" vertical="center" wrapText="1"/>
      <protection hidden="1"/>
    </xf>
    <xf numFmtId="49" fontId="1" fillId="2" borderId="0" xfId="0" applyNumberFormat="1" applyFont="1" applyFill="1" applyAlignment="1" applyProtection="1">
      <alignment horizontal="center" vertical="center" wrapText="1"/>
      <protection hidden="1"/>
    </xf>
    <xf numFmtId="49" fontId="1" fillId="2" borderId="0" xfId="0" applyNumberFormat="1" applyFont="1" applyFill="1" applyAlignment="1" applyProtection="1">
      <alignment vertical="center" wrapText="1"/>
      <protection hidden="1"/>
    </xf>
    <xf numFmtId="0" fontId="0" fillId="0" borderId="0" xfId="0" applyNumberFormat="1" applyFill="1" applyAlignment="1" applyProtection="1">
      <alignment horizontal="center"/>
      <protection hidden="1"/>
    </xf>
    <xf numFmtId="0" fontId="0" fillId="0" borderId="0" xfId="0" applyNumberFormat="1" applyFill="1" applyProtection="1">
      <protection hidden="1"/>
    </xf>
    <xf numFmtId="22" fontId="0" fillId="0" borderId="0" xfId="0" applyNumberFormat="1" applyFill="1" applyAlignment="1" applyProtection="1">
      <alignment horizontal="right"/>
      <protection hidden="1"/>
    </xf>
    <xf numFmtId="0" fontId="0" fillId="0" borderId="0" xfId="0" applyNumberFormat="1" applyFill="1" applyAlignment="1" applyProtection="1">
      <alignment horizontal="right"/>
      <protection hidden="1"/>
    </xf>
  </cellXfs>
  <cellStyles count="112">
    <cellStyle name="Comma" xfId="5" builtinId="3"/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H1" workbookViewId="0">
      <pane ySplit="1" topLeftCell="A2" activePane="bottomLeft" state="frozen"/>
      <selection pane="bottomLeft" activeCell="I7" sqref="I7"/>
    </sheetView>
  </sheetViews>
  <sheetFormatPr baseColWidth="10" defaultColWidth="8.83203125" defaultRowHeight="12.75" customHeight="1" x14ac:dyDescent="0"/>
  <cols>
    <col min="1" max="1" width="10.1640625" style="24" customWidth="1"/>
    <col min="2" max="2" width="17" style="2" customWidth="1"/>
    <col min="3" max="3" width="26.1640625" customWidth="1"/>
    <col min="4" max="4" width="12" style="22" bestFit="1" customWidth="1"/>
    <col min="5" max="5" width="10.83203125" style="5" customWidth="1"/>
    <col min="6" max="6" width="9.1640625" style="5" bestFit="1" customWidth="1"/>
    <col min="7" max="7" width="12.5" style="4" customWidth="1"/>
    <col min="8" max="8" width="20.5" style="3" customWidth="1"/>
    <col min="9" max="9" width="31.33203125" bestFit="1" customWidth="1"/>
    <col min="10" max="10" width="35" customWidth="1"/>
    <col min="11" max="11" width="13.6640625" customWidth="1"/>
    <col min="12" max="12" width="12.6640625" style="1" customWidth="1"/>
    <col min="13" max="13" width="12.33203125" style="5" customWidth="1"/>
    <col min="14" max="14" width="18.5" customWidth="1"/>
    <col min="15" max="15" width="19.33203125" style="32" customWidth="1"/>
    <col min="16" max="16" width="26.6640625" style="33" customWidth="1"/>
    <col min="17" max="17" width="7.83203125" style="33" hidden="1" customWidth="1"/>
    <col min="18" max="18" width="14.1640625" style="33" customWidth="1"/>
    <col min="19" max="19" width="8.33203125" style="32" customWidth="1"/>
    <col min="20" max="20" width="11.83203125" style="35" bestFit="1" customWidth="1"/>
    <col min="21" max="21" width="8.83203125" style="33"/>
    <col min="22" max="22" width="11.83203125" style="35" hidden="1" customWidth="1"/>
    <col min="23" max="26" width="8.83203125" style="33"/>
  </cols>
  <sheetData>
    <row r="1" spans="1:26" s="6" customFormat="1" ht="46" customHeight="1" thickBot="1">
      <c r="A1" s="23" t="s">
        <v>0</v>
      </c>
      <c r="B1" s="8" t="s">
        <v>22</v>
      </c>
      <c r="C1" s="6" t="s">
        <v>1</v>
      </c>
      <c r="D1" s="21" t="s">
        <v>2</v>
      </c>
      <c r="E1" s="7" t="s">
        <v>3</v>
      </c>
      <c r="F1" s="7" t="s">
        <v>4</v>
      </c>
      <c r="G1" s="8" t="s">
        <v>5</v>
      </c>
      <c r="H1" s="9" t="s">
        <v>45</v>
      </c>
      <c r="I1" s="6" t="s">
        <v>46</v>
      </c>
      <c r="J1" s="6" t="s">
        <v>6</v>
      </c>
      <c r="K1" s="6" t="s">
        <v>24</v>
      </c>
      <c r="L1" s="8" t="s">
        <v>47</v>
      </c>
      <c r="M1" s="7" t="s">
        <v>48</v>
      </c>
      <c r="N1" s="6" t="s">
        <v>7</v>
      </c>
      <c r="O1" s="25" t="s">
        <v>44</v>
      </c>
      <c r="P1" s="25" t="s">
        <v>43</v>
      </c>
      <c r="Q1" s="26">
        <v>0</v>
      </c>
      <c r="R1" s="27" t="str">
        <f>TEXT(MAX(Q2:Q1019),"#")</f>
        <v>2</v>
      </c>
      <c r="S1" s="25" t="s">
        <v>50</v>
      </c>
      <c r="T1" s="28" t="s">
        <v>49</v>
      </c>
      <c r="U1" s="29" t="s">
        <v>54</v>
      </c>
      <c r="V1" s="25" t="s">
        <v>53</v>
      </c>
      <c r="W1" s="30" t="s">
        <v>55</v>
      </c>
      <c r="X1" s="31"/>
      <c r="Y1" s="31"/>
      <c r="Z1" s="31"/>
    </row>
    <row r="2" spans="1:26" ht="12.75" customHeight="1">
      <c r="A2" s="24" t="s">
        <v>19</v>
      </c>
      <c r="B2" s="2" t="s">
        <v>23</v>
      </c>
      <c r="C2" t="s">
        <v>12</v>
      </c>
      <c r="D2" s="20">
        <v>5442</v>
      </c>
      <c r="E2" s="5" t="s">
        <v>11</v>
      </c>
      <c r="F2" s="5">
        <v>0</v>
      </c>
      <c r="G2" s="4" t="s">
        <v>10</v>
      </c>
      <c r="H2" s="3" t="s">
        <v>18</v>
      </c>
      <c r="I2" t="s">
        <v>17</v>
      </c>
      <c r="J2" t="s">
        <v>56</v>
      </c>
      <c r="K2" t="s">
        <v>8</v>
      </c>
      <c r="L2" s="1" t="s">
        <v>9</v>
      </c>
      <c r="M2" s="5" t="s">
        <v>13</v>
      </c>
      <c r="N2" t="s">
        <v>14</v>
      </c>
      <c r="O2" s="32" t="str">
        <f t="shared" ref="O2:O3" si="0">IF($A2&lt;&gt;"", TEXT($A2,"yyyy-mm-dd"), "")</f>
        <v>2015-11-02</v>
      </c>
      <c r="P2" s="33" t="str">
        <f t="shared" ref="P2:P3" si="1">IFERROR(RIGHT( $J2,LEN($J2)- FIND( ":", $J2)-1),"keinereise")</f>
        <v>keinereise</v>
      </c>
      <c r="Q2" s="32">
        <f t="shared" ref="Q2:Q3" si="2">IF(AND($A2&lt;&gt;"", ISNUMBER(Q1)), Q1+1, 1 )</f>
        <v>1</v>
      </c>
      <c r="S2" s="32" t="s">
        <v>51</v>
      </c>
      <c r="T2" s="34">
        <v>43139.875127314815</v>
      </c>
      <c r="V2" s="34">
        <v>43139.875127314815</v>
      </c>
    </row>
    <row r="3" spans="1:26" ht="12.75" customHeight="1">
      <c r="A3" s="24" t="s">
        <v>20</v>
      </c>
      <c r="B3" s="2" t="s">
        <v>23</v>
      </c>
      <c r="C3" t="s">
        <v>15</v>
      </c>
      <c r="D3" s="20">
        <v>1245</v>
      </c>
      <c r="E3" s="5" t="s">
        <v>11</v>
      </c>
      <c r="F3" s="5">
        <v>0</v>
      </c>
      <c r="G3" s="4" t="s">
        <v>10</v>
      </c>
      <c r="H3" s="3" t="s">
        <v>18</v>
      </c>
      <c r="I3" t="s">
        <v>17</v>
      </c>
      <c r="J3" t="s">
        <v>57</v>
      </c>
      <c r="K3" t="s">
        <v>8</v>
      </c>
      <c r="L3" s="1" t="s">
        <v>9</v>
      </c>
      <c r="M3" s="5" t="s">
        <v>16</v>
      </c>
      <c r="N3" t="s">
        <v>21</v>
      </c>
      <c r="O3" s="32" t="str">
        <f t="shared" si="0"/>
        <v>2015-11-16</v>
      </c>
      <c r="P3" s="33" t="str">
        <f t="shared" si="1"/>
        <v>keinereise</v>
      </c>
      <c r="Q3" s="32">
        <f t="shared" si="2"/>
        <v>2</v>
      </c>
      <c r="S3" s="32" t="s">
        <v>52</v>
      </c>
      <c r="T3" s="34">
        <v>43139.875127314815</v>
      </c>
      <c r="V3" s="34">
        <v>43139.875127314815</v>
      </c>
    </row>
  </sheetData>
  <sheetProtection selectLockedCells="1" selectUnlockedCells="1"/>
  <autoFilter ref="A1:W3"/>
  <conditionalFormatting sqref="N1:N1048576">
    <cfRule type="containsBlanks" dxfId="0" priority="1">
      <formula>LEN(TRIM(N1))=0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baseColWidth="10" defaultRowHeight="17" x14ac:dyDescent="0"/>
  <cols>
    <col min="1" max="1" width="12" style="13" customWidth="1"/>
    <col min="2" max="3" width="15.1640625" style="11" customWidth="1"/>
    <col min="4" max="4" width="24.6640625" style="13" customWidth="1"/>
    <col min="5" max="5" width="31.33203125" style="11" customWidth="1"/>
    <col min="6" max="16384" width="10.83203125" style="11"/>
  </cols>
  <sheetData>
    <row r="1" spans="1:5">
      <c r="A1" s="12" t="s">
        <v>41</v>
      </c>
      <c r="B1" s="10" t="s">
        <v>26</v>
      </c>
      <c r="C1" s="10" t="s">
        <v>25</v>
      </c>
      <c r="D1" s="12" t="s">
        <v>39</v>
      </c>
      <c r="E1" s="10" t="s">
        <v>37</v>
      </c>
    </row>
    <row r="2" spans="1:5">
      <c r="A2" s="17" t="str">
        <f>RIGHT(D2,2)</f>
        <v>37</v>
      </c>
      <c r="B2" s="18">
        <v>4250</v>
      </c>
      <c r="C2" s="19">
        <v>42009</v>
      </c>
      <c r="D2" s="17" t="s">
        <v>27</v>
      </c>
      <c r="E2" s="16"/>
    </row>
    <row r="3" spans="1:5">
      <c r="A3" s="17">
        <v>38</v>
      </c>
      <c r="B3" s="18">
        <v>0</v>
      </c>
      <c r="C3" s="19"/>
      <c r="D3" s="17"/>
      <c r="E3" s="16" t="s">
        <v>42</v>
      </c>
    </row>
    <row r="4" spans="1:5">
      <c r="A4" s="17" t="str">
        <f t="shared" ref="A4:A13" si="0">RIGHT(D4,2)</f>
        <v>39</v>
      </c>
      <c r="B4" s="18">
        <v>4250</v>
      </c>
      <c r="C4" s="19">
        <v>42096</v>
      </c>
      <c r="D4" s="17" t="s">
        <v>28</v>
      </c>
      <c r="E4" s="16"/>
    </row>
    <row r="5" spans="1:5">
      <c r="A5" s="17" t="str">
        <f t="shared" si="0"/>
        <v>39</v>
      </c>
      <c r="B5" s="18">
        <v>807.5</v>
      </c>
      <c r="C5" s="19">
        <v>42143</v>
      </c>
      <c r="D5" s="17" t="s">
        <v>28</v>
      </c>
      <c r="E5" s="16" t="s">
        <v>38</v>
      </c>
    </row>
    <row r="6" spans="1:5">
      <c r="A6" s="17" t="str">
        <f t="shared" si="0"/>
        <v>41</v>
      </c>
      <c r="B6" s="18">
        <v>5057.5</v>
      </c>
      <c r="C6" s="19">
        <v>42145</v>
      </c>
      <c r="D6" s="17" t="s">
        <v>29</v>
      </c>
      <c r="E6" s="16"/>
    </row>
    <row r="7" spans="1:5">
      <c r="A7" s="17" t="str">
        <f t="shared" si="0"/>
        <v>42</v>
      </c>
      <c r="B7" s="18">
        <v>1719.55</v>
      </c>
      <c r="C7" s="19">
        <v>42201</v>
      </c>
      <c r="D7" s="17" t="s">
        <v>30</v>
      </c>
      <c r="E7" s="16"/>
    </row>
    <row r="8" spans="1:5">
      <c r="A8" s="17" t="str">
        <f t="shared" si="0"/>
        <v>43</v>
      </c>
      <c r="B8" s="18">
        <v>904.4</v>
      </c>
      <c r="C8" s="19">
        <v>42247</v>
      </c>
      <c r="D8" s="17" t="s">
        <v>32</v>
      </c>
      <c r="E8" s="16"/>
    </row>
    <row r="9" spans="1:5">
      <c r="A9" s="17" t="str">
        <f t="shared" si="0"/>
        <v>44</v>
      </c>
      <c r="B9" s="18">
        <v>1112.6500000000001</v>
      </c>
      <c r="C9" s="19">
        <v>42201</v>
      </c>
      <c r="D9" s="17" t="s">
        <v>31</v>
      </c>
      <c r="E9" s="16"/>
    </row>
    <row r="10" spans="1:5">
      <c r="A10" s="17" t="str">
        <f t="shared" si="0"/>
        <v>45</v>
      </c>
      <c r="B10" s="18">
        <v>3439.1</v>
      </c>
      <c r="C10" s="19">
        <v>42269</v>
      </c>
      <c r="D10" s="17" t="s">
        <v>33</v>
      </c>
      <c r="E10" s="16"/>
    </row>
    <row r="11" spans="1:5">
      <c r="A11" s="17" t="str">
        <f t="shared" si="0"/>
        <v>46</v>
      </c>
      <c r="B11" s="18">
        <v>1890.91</v>
      </c>
      <c r="C11" s="19">
        <v>42289</v>
      </c>
      <c r="D11" s="17" t="s">
        <v>34</v>
      </c>
      <c r="E11" s="16"/>
    </row>
    <row r="12" spans="1:5">
      <c r="A12" s="17" t="str">
        <f t="shared" si="0"/>
        <v>47</v>
      </c>
      <c r="B12" s="18">
        <v>606.9</v>
      </c>
      <c r="C12" s="19">
        <v>42305</v>
      </c>
      <c r="D12" s="17" t="s">
        <v>35</v>
      </c>
      <c r="E12" s="16"/>
    </row>
    <row r="13" spans="1:5">
      <c r="A13" s="17" t="str">
        <f t="shared" si="0"/>
        <v>48</v>
      </c>
      <c r="B13" s="18" t="s">
        <v>40</v>
      </c>
      <c r="C13" s="19">
        <v>42334</v>
      </c>
      <c r="D13" s="17" t="s">
        <v>36</v>
      </c>
      <c r="E13" s="16"/>
    </row>
    <row r="14" spans="1:5" ht="18" thickBot="1">
      <c r="B14" s="15"/>
    </row>
    <row r="15" spans="1:5" ht="18" thickTop="1">
      <c r="B15" s="14">
        <f>SUM(B2:B13)</f>
        <v>24038.510000000002</v>
      </c>
    </row>
  </sheetData>
  <autoFilter ref="A1:E1">
    <sortState ref="A2:E12">
      <sortCondition ref="A1:A1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Belege 2015</vt:lpstr>
      <vt:lpstr>Rechnungen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Nate Lillich</dc:creator>
  <cp:lastModifiedBy>Jerome Morrow</cp:lastModifiedBy>
  <dcterms:created xsi:type="dcterms:W3CDTF">2010-09-09T01:15:13Z</dcterms:created>
  <dcterms:modified xsi:type="dcterms:W3CDTF">2018-02-12T04:18:53Z</dcterms:modified>
</cp:coreProperties>
</file>