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VIVIENDA" sheetId="1" r:id="rId1"/>
    <sheet name="Hoja1" sheetId="4" r:id="rId2"/>
    <sheet name="MIEMBROS" sheetId="2" r:id="rId3"/>
    <sheet name="VIVIENDA_MIEMBROS" sheetId="3" r:id="rId4"/>
    <sheet name="UNIDAD_AGROPEC" sheetId="6" r:id="rId5"/>
    <sheet name="Hoja2" sheetId="5" r:id="rId6"/>
  </sheets>
  <calcPr calcId="152511"/>
</workbook>
</file>

<file path=xl/calcChain.xml><?xml version="1.0" encoding="utf-8"?>
<calcChain xmlns="http://schemas.openxmlformats.org/spreadsheetml/2006/main">
  <c r="AR29" i="6" l="1"/>
  <c r="AR37" i="6"/>
  <c r="AQ37" i="6"/>
  <c r="AM37" i="6"/>
  <c r="AL37" i="6"/>
  <c r="AQ29" i="6"/>
  <c r="AM29" i="6"/>
  <c r="AL29" i="6"/>
  <c r="Q99" i="6" l="1"/>
  <c r="N99" i="6"/>
  <c r="I99" i="6"/>
  <c r="J97" i="6" s="1"/>
  <c r="Q90" i="6"/>
  <c r="N90" i="6"/>
  <c r="J90" i="6"/>
  <c r="I90" i="6"/>
  <c r="Q82" i="6"/>
  <c r="N82" i="6"/>
  <c r="I82" i="6"/>
  <c r="Q50" i="6"/>
  <c r="N50" i="6"/>
  <c r="I50" i="6"/>
  <c r="U44" i="6" s="1"/>
  <c r="I33" i="6"/>
  <c r="J95" i="6" l="1"/>
  <c r="J94" i="6"/>
  <c r="J98" i="6"/>
  <c r="J96" i="6"/>
  <c r="J93" i="6"/>
  <c r="U48" i="6"/>
  <c r="U47" i="6"/>
  <c r="U49" i="6"/>
  <c r="U46" i="6"/>
  <c r="U45" i="6"/>
  <c r="U40" i="6"/>
  <c r="U41" i="6"/>
  <c r="U50" i="6"/>
  <c r="U42" i="6"/>
  <c r="U43" i="6"/>
  <c r="J99" i="6" l="1"/>
  <c r="AF34" i="3"/>
  <c r="AF37" i="3"/>
  <c r="AF36" i="3"/>
  <c r="AF35" i="3"/>
  <c r="AF31" i="3"/>
  <c r="AF28" i="3"/>
  <c r="AF25" i="3"/>
  <c r="AH37" i="3"/>
  <c r="AH36" i="3"/>
  <c r="AH35" i="3"/>
  <c r="AH34" i="3"/>
  <c r="AH31" i="3"/>
  <c r="AH28" i="3"/>
  <c r="AH25" i="3"/>
  <c r="AI37" i="3"/>
  <c r="AI36" i="3"/>
  <c r="AI35" i="3"/>
  <c r="AI34" i="3"/>
  <c r="AI31" i="3"/>
  <c r="AI28" i="3"/>
  <c r="AI25" i="3"/>
  <c r="AL30" i="6"/>
  <c r="AR38" i="6"/>
  <c r="AQ38" i="6"/>
  <c r="AL38" i="6"/>
</calcChain>
</file>

<file path=xl/sharedStrings.xml><?xml version="1.0" encoding="utf-8"?>
<sst xmlns="http://schemas.openxmlformats.org/spreadsheetml/2006/main" count="661" uniqueCount="253">
  <si>
    <t>HAKU</t>
  </si>
  <si>
    <t>WIÑAY</t>
  </si>
  <si>
    <t>NOA</t>
  </si>
  <si>
    <t>JAYATA</t>
  </si>
  <si>
    <t>Total</t>
  </si>
  <si>
    <t>JUNTOS</t>
  </si>
  <si>
    <t>Cases</t>
  </si>
  <si>
    <t>OCUPA</t>
  </si>
  <si>
    <t>HAKU WIÑA</t>
  </si>
  <si>
    <t>NOA JAYAT</t>
  </si>
  <si>
    <t>PROPIA</t>
  </si>
  <si>
    <t>ALQUILADA</t>
  </si>
  <si>
    <t>ALOJADA/PRESTADA</t>
  </si>
  <si>
    <t>GUARDIANÍA</t>
  </si>
  <si>
    <t>VIVIENDA FAMILIAR</t>
  </si>
  <si>
    <t>NS/NR</t>
  </si>
  <si>
    <t>QUE OCUPA</t>
  </si>
  <si>
    <t>HAKU WIÑ</t>
  </si>
  <si>
    <t>NOA JAYA</t>
  </si>
  <si>
    <t xml:space="preserve"> </t>
  </si>
  <si>
    <t>ALQUILAD</t>
  </si>
  <si>
    <t>ALOJADA/</t>
  </si>
  <si>
    <t>GUARDIAN</t>
  </si>
  <si>
    <t>VIVIENDA</t>
  </si>
  <si>
    <t xml:space="preserve">         </t>
  </si>
  <si>
    <t>TIPO DE VIVIENDA</t>
  </si>
  <si>
    <t>PAREDES EXTERIORES</t>
  </si>
  <si>
    <t>LADRILLO O BOLQUE DE</t>
  </si>
  <si>
    <t>ADOBE O TAPIA</t>
  </si>
  <si>
    <t>QUINCHA (CAÑA CON BAR</t>
  </si>
  <si>
    <t>PIEDRA CON BARRO</t>
  </si>
  <si>
    <t>MADERA</t>
  </si>
  <si>
    <t>ESTERA</t>
  </si>
  <si>
    <t>CARRIZO</t>
  </si>
  <si>
    <t>PONA</t>
  </si>
  <si>
    <t>CAÑA BRAVA</t>
  </si>
  <si>
    <t>CALAMINA</t>
  </si>
  <si>
    <t>HUAYAQUIL</t>
  </si>
  <si>
    <t>NO TIENE</t>
  </si>
  <si>
    <t>OTROS</t>
  </si>
  <si>
    <t>S</t>
  </si>
  <si>
    <t>LADRILLO</t>
  </si>
  <si>
    <t>ADOBE O</t>
  </si>
  <si>
    <t>QUINCHA</t>
  </si>
  <si>
    <t>PIEDRA C</t>
  </si>
  <si>
    <t>CAÑA BRA</t>
  </si>
  <si>
    <t>HUAYAQUI</t>
  </si>
  <si>
    <t>PARQUET O MADERA PULI</t>
  </si>
  <si>
    <t>LOZETAS, TERRAZOS O S</t>
  </si>
  <si>
    <t>LÁMINAS ASFÁLTICAS, V</t>
  </si>
  <si>
    <t>CEMENTO</t>
  </si>
  <si>
    <t>TIERRA O ARENA</t>
  </si>
  <si>
    <t>CEMENTO CON TIERRA/MA</t>
  </si>
  <si>
    <t>PARQUET</t>
  </si>
  <si>
    <t>LOZETAS,</t>
  </si>
  <si>
    <t>LÁMINAS</t>
  </si>
  <si>
    <t>TIERRA O</t>
  </si>
  <si>
    <t>PISO+B127 DE LA VIVIENDA</t>
  </si>
  <si>
    <t>TECHO DE LA VIVIENDA  HAKU WIÑA</t>
  </si>
  <si>
    <t>NOA JAYAT      Total</t>
  </si>
  <si>
    <t>TEJAS</t>
  </si>
  <si>
    <t>ESTERA, CAÑA CON BARR</t>
  </si>
  <si>
    <t>HOJAS, RAMAS, HOJAS D</t>
  </si>
  <si>
    <t>ETERNIT</t>
  </si>
  <si>
    <t>ESTERA,</t>
  </si>
  <si>
    <t>HOJAS, R</t>
  </si>
  <si>
    <t>ALUMBRADO</t>
  </si>
  <si>
    <t>ELECTRICIDAD</t>
  </si>
  <si>
    <t>KEROSENE (MECHERO O L</t>
  </si>
  <si>
    <t>PETROLEO / GAS</t>
  </si>
  <si>
    <t>VELA</t>
  </si>
  <si>
    <t>BATERIA</t>
  </si>
  <si>
    <t>PANEL SOLAR</t>
  </si>
  <si>
    <t>NO UTILIZA</t>
  </si>
  <si>
    <t>LINTERNA</t>
  </si>
  <si>
    <t>ELECTRIC</t>
  </si>
  <si>
    <t>KEROSENE</t>
  </si>
  <si>
    <t>PETROLEO</t>
  </si>
  <si>
    <t>PANEL SO</t>
  </si>
  <si>
    <t>NO UTILI</t>
  </si>
  <si>
    <t>Linearized</t>
  </si>
  <si>
    <t>Over</t>
  </si>
  <si>
    <t>Mean</t>
  </si>
  <si>
    <t>Std. Err.</t>
  </si>
  <si>
    <t>[95% Conf.</t>
  </si>
  <si>
    <t>Interval]</t>
  </si>
  <si>
    <t>P2_6_DIAS_N</t>
  </si>
  <si>
    <t>_subpop_1</t>
  </si>
  <si>
    <t>_subpop_2</t>
  </si>
  <si>
    <t>CV (%)</t>
  </si>
  <si>
    <t>P2_6_HORAS_N</t>
  </si>
  <si>
    <t>AGUA EN LA VIVIENDA</t>
  </si>
  <si>
    <t>CONEXIÓN (RED PÚBLICA</t>
  </si>
  <si>
    <t>PILÓN O PILETA DE USO</t>
  </si>
  <si>
    <t>POZO (AGUA DEL SUBSUE</t>
  </si>
  <si>
    <t>RÍO, ACEQUIA, MANANTI</t>
  </si>
  <si>
    <t>LLUVIA</t>
  </si>
  <si>
    <t>CONEXIÓN</t>
  </si>
  <si>
    <t>PILÓN O</t>
  </si>
  <si>
    <t>POZO (AG</t>
  </si>
  <si>
    <t>RÍO, ACE</t>
  </si>
  <si>
    <t>Proportion</t>
  </si>
  <si>
    <t>_prop_1</t>
  </si>
  <si>
    <t>_prop_2</t>
  </si>
  <si>
    <t>_prop_3</t>
  </si>
  <si>
    <t>LETRINA</t>
  </si>
  <si>
    <t>_prop_5</t>
  </si>
  <si>
    <t>_prop_6</t>
  </si>
  <si>
    <t>(omitted)</t>
  </si>
  <si>
    <t xml:space="preserve">                             </t>
  </si>
  <si>
    <t>_prop_7</t>
  </si>
  <si>
    <t>_prop_8</t>
  </si>
  <si>
    <t>_prop_10</t>
  </si>
  <si>
    <t>LA VIVIENDA</t>
  </si>
  <si>
    <t>POZO SÉPTICO</t>
  </si>
  <si>
    <t>POZO CIEGO O NEGRO</t>
  </si>
  <si>
    <t>RÍO, ACEQUIA O CANAL</t>
  </si>
  <si>
    <t>UBS - BIODIGESTOR</t>
  </si>
  <si>
    <t>POZO SÉP</t>
  </si>
  <si>
    <t>POZO CIE</t>
  </si>
  <si>
    <t>UBS - BI</t>
  </si>
  <si>
    <t>_prop_4</t>
  </si>
  <si>
    <t>_prop_9</t>
  </si>
  <si>
    <t>_prop_11</t>
  </si>
  <si>
    <t>BASURA</t>
  </si>
  <si>
    <t>ARROJA LA BASURA</t>
  </si>
  <si>
    <t>LA</t>
  </si>
  <si>
    <t>RECOGE CAMIÓN MUNI</t>
  </si>
  <si>
    <t>RECOGE EL TRICICLO</t>
  </si>
  <si>
    <t>LA QUEMA</t>
  </si>
  <si>
    <t>LA ENTIERRA</t>
  </si>
  <si>
    <t>ARROJA A  CAMPO AB</t>
  </si>
  <si>
    <t>ARROJA AL RÍO/ACEQ</t>
  </si>
  <si>
    <t>RELLENO SANITARIO</t>
  </si>
  <si>
    <t>RECOJE MOTOCARGA</t>
  </si>
  <si>
    <t>LO</t>
  </si>
  <si>
    <t>ARROJA A UN HUECO</t>
  </si>
  <si>
    <t>LA RECOG</t>
  </si>
  <si>
    <t>LA ENTIE</t>
  </si>
  <si>
    <t>LA ARROJ</t>
  </si>
  <si>
    <t>RELLENO</t>
  </si>
  <si>
    <t>RECOJE M</t>
  </si>
  <si>
    <t>LO ARROJ</t>
  </si>
  <si>
    <t>DISPOSITIVOS QUE TIENEN EL HOGAR</t>
  </si>
  <si>
    <t>ESTRUCTURA DEL HOGAR</t>
  </si>
  <si>
    <t>Nivel educativo del jefe del hogar</t>
  </si>
  <si>
    <t>Obs.</t>
  </si>
  <si>
    <t>%</t>
  </si>
  <si>
    <t>C.V</t>
  </si>
  <si>
    <t>Ámbito</t>
  </si>
  <si>
    <t>HW</t>
  </si>
  <si>
    <t>NJ</t>
  </si>
  <si>
    <t>Masculino</t>
  </si>
  <si>
    <t>Femenino</t>
  </si>
  <si>
    <t>Edad promedio</t>
  </si>
  <si>
    <t>Ha ido a la escuela</t>
  </si>
  <si>
    <t>Primaria incompleta</t>
  </si>
  <si>
    <t>Primaria completa</t>
  </si>
  <si>
    <t>Secundaria incompleta</t>
  </si>
  <si>
    <t>Secundaria completa</t>
  </si>
  <si>
    <t>Otro nivel</t>
  </si>
  <si>
    <t>--</t>
  </si>
  <si>
    <t>Sexo</t>
  </si>
  <si>
    <t>A. N° promedio de miembros del hogar</t>
  </si>
  <si>
    <t>B. Datos del Jefe del hogar</t>
  </si>
  <si>
    <t>VISUAL PARCIAL O TOTAL</t>
  </si>
  <si>
    <t>(PROBLEMAS PARA VER CON</t>
  </si>
  <si>
    <t>LENTES/ NO PUEDE VER)</t>
  </si>
  <si>
    <t>PARA OÍR PARCIAL O TOTAL</t>
  </si>
  <si>
    <t>(PROBLEMAS PARA OIR CON</t>
  </si>
  <si>
    <t>AUDÍFONOS / NO PUEDE OÍR)</t>
  </si>
  <si>
    <t>PARA HABLAR PARCIAL O TOTAL</t>
  </si>
  <si>
    <t>(DIFICULTAD PARA HABLAR / NO</t>
  </si>
  <si>
    <t>PUEDE HABLAR)</t>
  </si>
  <si>
    <t>PARA MOVER BRAZOS O PIERNAS</t>
  </si>
  <si>
    <t>MENTAL O INTELECTUAL</t>
  </si>
  <si>
    <t>NO TIENE DISCAPACIDAD</t>
  </si>
  <si>
    <t xml:space="preserve">A. Tiene alguna discapacidad </t>
  </si>
  <si>
    <t>Visual parcial total (problemas para ver con lentes / no puede ver)</t>
  </si>
  <si>
    <t>Para oir parcial o total (problemas para oir con audifonos / no puede oir)</t>
  </si>
  <si>
    <t>Para hablar parcial o total (dificultad para hablar / no puede hablar)</t>
  </si>
  <si>
    <t>Para mover los brazos o piernas</t>
  </si>
  <si>
    <t>Mental o intelectual</t>
  </si>
  <si>
    <t>No tiene discapacidad</t>
  </si>
  <si>
    <t>A. Materiales de las paredes exteriores</t>
  </si>
  <si>
    <t xml:space="preserve">Propia </t>
  </si>
  <si>
    <t>N°</t>
  </si>
  <si>
    <t>Media</t>
  </si>
  <si>
    <t>-.-</t>
  </si>
  <si>
    <t>Superficie de parcelas (en hectáreas)</t>
  </si>
  <si>
    <t>Número de parcelas por hogar (cantidad)</t>
  </si>
  <si>
    <t>1/</t>
  </si>
  <si>
    <t>2/</t>
  </si>
  <si>
    <r>
      <t xml:space="preserve">De parcelas por hogar </t>
    </r>
    <r>
      <rPr>
        <sz val="11"/>
        <color theme="1"/>
        <rFont val="Arial"/>
        <family val="2"/>
      </rPr>
      <t xml:space="preserve"> </t>
    </r>
    <r>
      <rPr>
        <vertAlign val="superscript"/>
        <sz val="11"/>
        <color theme="1"/>
        <rFont val="Arial"/>
        <family val="2"/>
      </rPr>
      <t>2/</t>
    </r>
  </si>
  <si>
    <t>Estimado para cada parcela del hogar</t>
  </si>
  <si>
    <t>Estimado a partir de la suma de las superficies de todas las parcelas que tiene un hogar</t>
  </si>
  <si>
    <t>Propia</t>
  </si>
  <si>
    <t>Alquilada</t>
  </si>
  <si>
    <t>Comunal</t>
  </si>
  <si>
    <t>Encargo</t>
  </si>
  <si>
    <t>Cesión</t>
  </si>
  <si>
    <t>Al partir</t>
  </si>
  <si>
    <t>Otros</t>
  </si>
  <si>
    <t>Cultivos permanentes</t>
  </si>
  <si>
    <t>Cultivos de campaña</t>
  </si>
  <si>
    <t>Pastos cultivables</t>
  </si>
  <si>
    <t xml:space="preserve">Pastos naturales </t>
  </si>
  <si>
    <t>Montes y bosques</t>
  </si>
  <si>
    <t>Barbecho</t>
  </si>
  <si>
    <t>Tierra en descanso</t>
  </si>
  <si>
    <t>Tierra agrícola sin uso</t>
  </si>
  <si>
    <t>Bosque secundario o purmas</t>
  </si>
  <si>
    <t>Contaminación por minería</t>
  </si>
  <si>
    <t>Salinidad del suelo</t>
  </si>
  <si>
    <t>Heladas</t>
  </si>
  <si>
    <t>Plagas y/o enfermedades</t>
  </si>
  <si>
    <t>Falta de agua</t>
  </si>
  <si>
    <t>Ningún problema</t>
  </si>
  <si>
    <t>Granizadas</t>
  </si>
  <si>
    <t>Inundacion</t>
  </si>
  <si>
    <t>Desgaste del suelo por lluvias intensas</t>
  </si>
  <si>
    <t>Suelo infértil (sobreexplotación)</t>
  </si>
  <si>
    <t>Secano(lluvia)</t>
  </si>
  <si>
    <t>Rio</t>
  </si>
  <si>
    <t>Manantial</t>
  </si>
  <si>
    <t>Pozo/agua subterranea</t>
  </si>
  <si>
    <t>Reservorio/represa</t>
  </si>
  <si>
    <t>Pequeño reservorio</t>
  </si>
  <si>
    <t>Sí</t>
  </si>
  <si>
    <t>No</t>
  </si>
  <si>
    <t>Gravedad o inundación</t>
  </si>
  <si>
    <t>Aspersión en toda la parcela</t>
  </si>
  <si>
    <t>Aspersión en una parte de la parcela</t>
  </si>
  <si>
    <t>Goteo</t>
  </si>
  <si>
    <t>Exudación</t>
  </si>
  <si>
    <t>Esta chacra o parcela es:</t>
  </si>
  <si>
    <t>Esta chacra o parcela se utilizó para:</t>
  </si>
  <si>
    <t>Principales problemas de la parcela:</t>
  </si>
  <si>
    <t>Procedencia del agua para regar la parcela:</t>
  </si>
  <si>
    <t>Tiene riego la parcela:</t>
  </si>
  <si>
    <t>Tipo de riego de la parcela:</t>
  </si>
  <si>
    <r>
      <t xml:space="preserve">De parcelas individuales  </t>
    </r>
    <r>
      <rPr>
        <vertAlign val="superscript"/>
        <sz val="11"/>
        <color theme="1"/>
        <rFont val="Arial"/>
        <family val="2"/>
      </rPr>
      <t>1/</t>
    </r>
  </si>
  <si>
    <r>
      <t xml:space="preserve">NJ  </t>
    </r>
    <r>
      <rPr>
        <b/>
        <vertAlign val="superscript"/>
        <sz val="11"/>
        <color theme="1"/>
        <rFont val="Arial"/>
        <family val="2"/>
      </rPr>
      <t>1/</t>
    </r>
  </si>
  <si>
    <t>Valores referenciales para el ámbito Noa Jayatai</t>
  </si>
  <si>
    <r>
      <t xml:space="preserve">2.1     </t>
    </r>
    <r>
      <rPr>
        <vertAlign val="superscript"/>
        <sz val="10"/>
        <color theme="1"/>
        <rFont val="Arial"/>
        <family val="2"/>
      </rPr>
      <t>3/</t>
    </r>
  </si>
  <si>
    <r>
      <t xml:space="preserve">3.4     </t>
    </r>
    <r>
      <rPr>
        <vertAlign val="superscript"/>
        <sz val="10"/>
        <color theme="1"/>
        <rFont val="Arial"/>
        <family val="2"/>
      </rPr>
      <t>4/</t>
    </r>
  </si>
  <si>
    <t>Valores referenciales</t>
  </si>
  <si>
    <t>3/  4/</t>
  </si>
  <si>
    <t>Base de entrevistados: 1 018 hogares.</t>
  </si>
  <si>
    <t>Mediana</t>
  </si>
  <si>
    <t>Haku
Wiñay</t>
  </si>
  <si>
    <t>Noa
Jayatai</t>
  </si>
  <si>
    <t xml:space="preserve">N°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</si>
</sst>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\ ##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vertAlign val="superscript"/>
      <sz val="10"/>
      <color theme="1"/>
      <name val="Arial"/>
      <family val="2"/>
    </font>
    <font>
      <vertAlign val="superscript"/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vertAlign val="superscript"/>
      <sz val="11"/>
      <color theme="1"/>
      <name val="Arial"/>
      <family val="2"/>
    </font>
    <font>
      <sz val="9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1" fillId="0" borderId="2" xfId="0" applyFont="1" applyBorder="1" applyAlignment="1">
      <alignment horizontal="left" vertical="center" indent="2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9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 vertical="center"/>
    </xf>
    <xf numFmtId="0" fontId="1" fillId="0" borderId="2" xfId="0" quotePrefix="1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10" fontId="1" fillId="0" borderId="0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 indent="1"/>
    </xf>
    <xf numFmtId="10" fontId="1" fillId="0" borderId="2" xfId="0" applyNumberFormat="1" applyFont="1" applyBorder="1" applyAlignment="1">
      <alignment horizontal="right" vertical="center"/>
    </xf>
    <xf numFmtId="165" fontId="1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1" fillId="0" borderId="2" xfId="0" applyNumberFormat="1" applyFont="1" applyBorder="1" applyAlignment="1">
      <alignment vertical="center"/>
    </xf>
    <xf numFmtId="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right" vertical="center"/>
    </xf>
    <xf numFmtId="0" fontId="3" fillId="0" borderId="2" xfId="0" applyFont="1" applyBorder="1" applyAlignment="1">
      <alignment horizontal="left" vertical="center" indent="1"/>
    </xf>
    <xf numFmtId="0" fontId="1" fillId="0" borderId="2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horizontal="right" vertical="center"/>
    </xf>
    <xf numFmtId="0" fontId="1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 indent="2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166" fontId="1" fillId="0" borderId="0" xfId="0" applyNumberFormat="1" applyFont="1" applyAlignment="1">
      <alignment vertical="center"/>
    </xf>
    <xf numFmtId="166" fontId="1" fillId="0" borderId="0" xfId="0" applyNumberFormat="1" applyFont="1" applyBorder="1" applyAlignment="1">
      <alignment vertical="center"/>
    </xf>
    <xf numFmtId="166" fontId="1" fillId="0" borderId="2" xfId="0" applyNumberFormat="1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166" fontId="2" fillId="3" borderId="2" xfId="0" applyNumberFormat="1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166" fontId="2" fillId="3" borderId="3" xfId="0" applyNumberFormat="1" applyFont="1" applyFill="1" applyBorder="1" applyAlignment="1">
      <alignment vertical="center"/>
    </xf>
    <xf numFmtId="164" fontId="2" fillId="3" borderId="3" xfId="0" applyNumberFormat="1" applyFont="1" applyFill="1" applyBorder="1" applyAlignment="1">
      <alignment vertical="center"/>
    </xf>
    <xf numFmtId="165" fontId="2" fillId="3" borderId="3" xfId="0" applyNumberFormat="1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165" fontId="2" fillId="3" borderId="2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top" indent="2"/>
    </xf>
    <xf numFmtId="0" fontId="11" fillId="0" borderId="0" xfId="0" applyFont="1" applyAlignment="1">
      <alignment horizontal="left"/>
    </xf>
    <xf numFmtId="0" fontId="2" fillId="0" borderId="3" xfId="0" applyFont="1" applyFill="1" applyBorder="1" applyAlignment="1">
      <alignment vertical="center"/>
    </xf>
    <xf numFmtId="166" fontId="2" fillId="0" borderId="3" xfId="0" applyNumberFormat="1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vertical="center"/>
    </xf>
    <xf numFmtId="165" fontId="2" fillId="0" borderId="3" xfId="0" applyNumberFormat="1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166" fontId="2" fillId="0" borderId="3" xfId="0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5" fontId="2" fillId="0" borderId="3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69"/>
  <sheetViews>
    <sheetView topLeftCell="A19" workbookViewId="0">
      <selection activeCell="D26" sqref="D26"/>
    </sheetView>
  </sheetViews>
  <sheetFormatPr baseColWidth="10" defaultColWidth="9.140625" defaultRowHeight="15" x14ac:dyDescent="0.25"/>
  <cols>
    <col min="2" max="2" width="19.5703125" customWidth="1"/>
    <col min="8" max="8" width="11.42578125" bestFit="1" customWidth="1"/>
  </cols>
  <sheetData>
    <row r="3" spans="2:8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</row>
    <row r="5" spans="2:8" x14ac:dyDescent="0.25">
      <c r="B5">
        <v>1</v>
      </c>
      <c r="C5" t="s">
        <v>5</v>
      </c>
      <c r="E5">
        <v>247</v>
      </c>
      <c r="G5">
        <v>156</v>
      </c>
      <c r="H5">
        <v>403</v>
      </c>
    </row>
    <row r="6" spans="2:8" x14ac:dyDescent="0.25">
      <c r="B6">
        <v>2</v>
      </c>
      <c r="C6">
        <v>2</v>
      </c>
      <c r="E6">
        <v>72</v>
      </c>
      <c r="G6">
        <v>13</v>
      </c>
      <c r="H6">
        <v>85</v>
      </c>
    </row>
    <row r="7" spans="2:8" x14ac:dyDescent="0.25">
      <c r="B7">
        <v>3</v>
      </c>
      <c r="C7">
        <v>3</v>
      </c>
      <c r="E7">
        <v>2</v>
      </c>
      <c r="G7">
        <v>0</v>
      </c>
      <c r="H7">
        <v>2</v>
      </c>
    </row>
    <row r="8" spans="2:8" x14ac:dyDescent="0.25">
      <c r="B8">
        <v>4</v>
      </c>
      <c r="C8">
        <v>4</v>
      </c>
      <c r="E8">
        <v>41</v>
      </c>
      <c r="G8">
        <v>22</v>
      </c>
      <c r="H8">
        <v>63</v>
      </c>
    </row>
    <row r="9" spans="2:8" x14ac:dyDescent="0.25">
      <c r="B9">
        <v>5</v>
      </c>
      <c r="C9">
        <v>5</v>
      </c>
      <c r="E9">
        <v>226</v>
      </c>
      <c r="G9">
        <v>185</v>
      </c>
      <c r="H9">
        <v>411</v>
      </c>
    </row>
    <row r="10" spans="2:8" x14ac:dyDescent="0.25">
      <c r="B10">
        <v>6</v>
      </c>
      <c r="C10">
        <v>6</v>
      </c>
      <c r="E10">
        <v>2</v>
      </c>
      <c r="G10">
        <v>1</v>
      </c>
      <c r="H10">
        <v>3</v>
      </c>
    </row>
    <row r="11" spans="2:8" x14ac:dyDescent="0.25">
      <c r="B11">
        <v>7</v>
      </c>
      <c r="C11">
        <v>7</v>
      </c>
      <c r="E11">
        <v>55</v>
      </c>
      <c r="G11">
        <v>14</v>
      </c>
      <c r="H11">
        <v>69</v>
      </c>
    </row>
    <row r="12" spans="2:8" x14ac:dyDescent="0.25">
      <c r="B12">
        <v>8</v>
      </c>
      <c r="C12">
        <v>8</v>
      </c>
      <c r="E12">
        <v>45</v>
      </c>
      <c r="G12">
        <v>12</v>
      </c>
      <c r="H12">
        <v>57</v>
      </c>
    </row>
    <row r="13" spans="2:8" x14ac:dyDescent="0.25">
      <c r="B13">
        <v>9</v>
      </c>
      <c r="C13">
        <v>9</v>
      </c>
      <c r="E13">
        <v>18</v>
      </c>
      <c r="G13">
        <v>0</v>
      </c>
      <c r="H13">
        <v>18</v>
      </c>
    </row>
    <row r="14" spans="2:8" x14ac:dyDescent="0.25">
      <c r="B14">
        <v>10</v>
      </c>
      <c r="C14">
        <v>10</v>
      </c>
      <c r="E14">
        <v>1</v>
      </c>
      <c r="G14">
        <v>0</v>
      </c>
      <c r="H14">
        <v>1</v>
      </c>
    </row>
    <row r="15" spans="2:8" x14ac:dyDescent="0.25">
      <c r="B15">
        <v>11</v>
      </c>
      <c r="C15">
        <v>11</v>
      </c>
      <c r="E15">
        <v>2</v>
      </c>
      <c r="G15">
        <v>0</v>
      </c>
      <c r="H15">
        <v>2</v>
      </c>
    </row>
    <row r="17" spans="1:11" x14ac:dyDescent="0.25">
      <c r="C17" t="s">
        <v>4</v>
      </c>
      <c r="E17">
        <v>711</v>
      </c>
      <c r="G17">
        <v>403</v>
      </c>
      <c r="H17">
        <v>1114</v>
      </c>
    </row>
    <row r="18" spans="1:11" x14ac:dyDescent="0.25">
      <c r="C18" t="s">
        <v>6</v>
      </c>
      <c r="E18">
        <v>459</v>
      </c>
      <c r="G18">
        <v>286</v>
      </c>
      <c r="H18">
        <v>745</v>
      </c>
    </row>
    <row r="21" spans="1:11" x14ac:dyDescent="0.25">
      <c r="A21" t="s">
        <v>25</v>
      </c>
    </row>
    <row r="22" spans="1:11" x14ac:dyDescent="0.25">
      <c r="B22" t="s">
        <v>7</v>
      </c>
      <c r="C22" t="s">
        <v>8</v>
      </c>
      <c r="D22" t="s">
        <v>9</v>
      </c>
      <c r="E22" t="s">
        <v>4</v>
      </c>
      <c r="H22" t="s">
        <v>16</v>
      </c>
      <c r="I22" t="s">
        <v>17</v>
      </c>
      <c r="J22" t="s">
        <v>18</v>
      </c>
      <c r="K22" t="s">
        <v>4</v>
      </c>
    </row>
    <row r="24" spans="1:11" x14ac:dyDescent="0.25">
      <c r="B24" t="s">
        <v>10</v>
      </c>
      <c r="C24" s="1">
        <v>22148.11</v>
      </c>
      <c r="D24" s="1">
        <v>12146.29</v>
      </c>
      <c r="E24" s="1">
        <v>34294.400000000001</v>
      </c>
      <c r="H24" t="s">
        <v>10</v>
      </c>
      <c r="I24">
        <v>22148.1</v>
      </c>
      <c r="J24">
        <v>12146.3</v>
      </c>
      <c r="K24">
        <v>34294.400000000001</v>
      </c>
    </row>
    <row r="25" spans="1:11" x14ac:dyDescent="0.25">
      <c r="B25" t="s">
        <v>11</v>
      </c>
      <c r="C25">
        <v>479.08571000000001</v>
      </c>
      <c r="D25">
        <v>137.14286000000001</v>
      </c>
      <c r="E25">
        <v>616.22856999999999</v>
      </c>
      <c r="I25">
        <v>11.4</v>
      </c>
      <c r="J25">
        <v>22.1</v>
      </c>
      <c r="K25">
        <v>2</v>
      </c>
    </row>
    <row r="26" spans="1:11" x14ac:dyDescent="0.25">
      <c r="B26" t="s">
        <v>12</v>
      </c>
      <c r="C26" s="1">
        <v>2320.4569999999999</v>
      </c>
      <c r="D26">
        <v>434.28570999999999</v>
      </c>
      <c r="E26" s="1">
        <v>2754.7429999999999</v>
      </c>
      <c r="I26" t="s">
        <v>19</v>
      </c>
    </row>
    <row r="27" spans="1:11" x14ac:dyDescent="0.25">
      <c r="B27" t="s">
        <v>13</v>
      </c>
      <c r="C27">
        <v>175.54285999999999</v>
      </c>
      <c r="D27">
        <v>0</v>
      </c>
      <c r="E27">
        <v>175.54285999999999</v>
      </c>
      <c r="H27" t="s">
        <v>20</v>
      </c>
      <c r="I27">
        <v>479.1</v>
      </c>
      <c r="J27">
        <v>137.1</v>
      </c>
      <c r="K27">
        <v>616.20000000000005</v>
      </c>
    </row>
    <row r="28" spans="1:11" x14ac:dyDescent="0.25">
      <c r="B28" t="s">
        <v>14</v>
      </c>
      <c r="C28">
        <v>340.57143000000002</v>
      </c>
      <c r="D28">
        <v>22.857143000000001</v>
      </c>
      <c r="E28">
        <v>363.42856999999998</v>
      </c>
      <c r="I28">
        <v>44.7</v>
      </c>
      <c r="J28">
        <v>61.2</v>
      </c>
      <c r="K28">
        <v>36.200000000000003</v>
      </c>
    </row>
    <row r="29" spans="1:11" x14ac:dyDescent="0.25">
      <c r="B29" t="s">
        <v>15</v>
      </c>
      <c r="C29">
        <v>0</v>
      </c>
      <c r="D29">
        <v>45.714286000000001</v>
      </c>
      <c r="E29">
        <v>45.714286000000001</v>
      </c>
      <c r="I29" t="s">
        <v>19</v>
      </c>
    </row>
    <row r="30" spans="1:11" x14ac:dyDescent="0.25">
      <c r="H30" t="s">
        <v>21</v>
      </c>
      <c r="I30">
        <v>2320.5</v>
      </c>
      <c r="J30">
        <v>434.3</v>
      </c>
      <c r="K30">
        <v>2754.7</v>
      </c>
    </row>
    <row r="31" spans="1:11" x14ac:dyDescent="0.25">
      <c r="B31" t="s">
        <v>4</v>
      </c>
      <c r="C31" s="1">
        <v>25463.77</v>
      </c>
      <c r="D31" s="1">
        <v>12786.29</v>
      </c>
      <c r="E31" s="1">
        <v>38250.06</v>
      </c>
      <c r="I31">
        <v>21.3</v>
      </c>
      <c r="J31">
        <v>35.5</v>
      </c>
      <c r="K31">
        <v>16.899999999999999</v>
      </c>
    </row>
    <row r="32" spans="1:11" x14ac:dyDescent="0.25">
      <c r="I32" t="s">
        <v>19</v>
      </c>
    </row>
    <row r="33" spans="2:11" x14ac:dyDescent="0.25">
      <c r="H33" t="s">
        <v>22</v>
      </c>
      <c r="I33">
        <v>175.5</v>
      </c>
      <c r="J33">
        <v>0</v>
      </c>
      <c r="K33">
        <v>175.5</v>
      </c>
    </row>
    <row r="34" spans="2:11" x14ac:dyDescent="0.25">
      <c r="I34">
        <v>61.5</v>
      </c>
      <c r="K34">
        <v>61.5</v>
      </c>
    </row>
    <row r="35" spans="2:11" x14ac:dyDescent="0.25">
      <c r="I35" t="s">
        <v>19</v>
      </c>
    </row>
    <row r="36" spans="2:11" x14ac:dyDescent="0.25">
      <c r="H36" t="s">
        <v>23</v>
      </c>
      <c r="I36">
        <v>340.6</v>
      </c>
      <c r="J36">
        <v>22.9</v>
      </c>
      <c r="K36">
        <v>363.4</v>
      </c>
    </row>
    <row r="37" spans="2:11" x14ac:dyDescent="0.25">
      <c r="I37">
        <v>53.5</v>
      </c>
      <c r="J37">
        <v>100</v>
      </c>
      <c r="K37">
        <v>50.3</v>
      </c>
    </row>
    <row r="38" spans="2:11" x14ac:dyDescent="0.25">
      <c r="I38" t="s">
        <v>19</v>
      </c>
    </row>
    <row r="39" spans="2:11" x14ac:dyDescent="0.25">
      <c r="H39" t="s">
        <v>15</v>
      </c>
      <c r="I39">
        <v>0</v>
      </c>
      <c r="J39">
        <v>45.7</v>
      </c>
      <c r="K39">
        <v>45.7</v>
      </c>
    </row>
    <row r="40" spans="2:11" x14ac:dyDescent="0.25">
      <c r="J40">
        <v>100</v>
      </c>
      <c r="K40">
        <v>100</v>
      </c>
    </row>
    <row r="41" spans="2:11" x14ac:dyDescent="0.25">
      <c r="I41" t="s">
        <v>19</v>
      </c>
    </row>
    <row r="42" spans="2:11" x14ac:dyDescent="0.25">
      <c r="H42" t="s">
        <v>4</v>
      </c>
      <c r="I42">
        <v>25463.8</v>
      </c>
      <c r="J42">
        <v>12786.3</v>
      </c>
      <c r="K42">
        <v>38250.1</v>
      </c>
    </row>
    <row r="43" spans="2:11" x14ac:dyDescent="0.25">
      <c r="I43">
        <v>11.1</v>
      </c>
      <c r="J43">
        <v>22.1</v>
      </c>
      <c r="K43" t="s">
        <v>24</v>
      </c>
    </row>
    <row r="48" spans="2:11" x14ac:dyDescent="0.25">
      <c r="B48" s="2" t="s">
        <v>26</v>
      </c>
      <c r="C48" t="s">
        <v>8</v>
      </c>
      <c r="D48" t="s">
        <v>9</v>
      </c>
      <c r="E48" t="s">
        <v>4</v>
      </c>
      <c r="H48" t="s">
        <v>40</v>
      </c>
      <c r="I48" t="s">
        <v>17</v>
      </c>
      <c r="J48" t="s">
        <v>18</v>
      </c>
      <c r="K48" t="s">
        <v>4</v>
      </c>
    </row>
    <row r="50" spans="2:11" x14ac:dyDescent="0.25">
      <c r="B50" t="s">
        <v>27</v>
      </c>
      <c r="C50">
        <v>934.62856999999997</v>
      </c>
      <c r="D50" s="1">
        <v>1023.314</v>
      </c>
      <c r="E50" s="1">
        <v>1957.943</v>
      </c>
      <c r="H50" t="s">
        <v>41</v>
      </c>
      <c r="I50">
        <v>934.6</v>
      </c>
      <c r="J50">
        <v>1023.3</v>
      </c>
      <c r="K50">
        <v>1957.9</v>
      </c>
    </row>
    <row r="51" spans="2:11" x14ac:dyDescent="0.25">
      <c r="B51" t="s">
        <v>28</v>
      </c>
      <c r="C51" s="1">
        <v>22328.91</v>
      </c>
      <c r="D51">
        <v>50.285713999999999</v>
      </c>
      <c r="E51" s="1">
        <v>22379.200000000001</v>
      </c>
      <c r="I51">
        <v>34.200000000000003</v>
      </c>
      <c r="J51">
        <v>45.2</v>
      </c>
      <c r="K51">
        <v>26.5</v>
      </c>
    </row>
    <row r="52" spans="2:11" x14ac:dyDescent="0.25">
      <c r="B52" t="s">
        <v>29</v>
      </c>
      <c r="C52">
        <v>657.82857000000001</v>
      </c>
      <c r="D52">
        <v>489.14285999999998</v>
      </c>
      <c r="E52" s="1">
        <v>1146.971</v>
      </c>
      <c r="I52" t="s">
        <v>19</v>
      </c>
    </row>
    <row r="53" spans="2:11" x14ac:dyDescent="0.25">
      <c r="B53" t="s">
        <v>30</v>
      </c>
      <c r="C53">
        <v>465.82857000000001</v>
      </c>
      <c r="D53">
        <v>0</v>
      </c>
      <c r="E53">
        <v>465.82857000000001</v>
      </c>
      <c r="H53" t="s">
        <v>42</v>
      </c>
      <c r="I53">
        <v>22328.9</v>
      </c>
      <c r="J53">
        <v>50.3</v>
      </c>
      <c r="K53">
        <v>22379.200000000001</v>
      </c>
    </row>
    <row r="54" spans="2:11" x14ac:dyDescent="0.25">
      <c r="B54" t="s">
        <v>31</v>
      </c>
      <c r="C54">
        <v>194.28570999999999</v>
      </c>
      <c r="D54" s="1">
        <v>9564.1139999999996</v>
      </c>
      <c r="E54" s="1">
        <v>9758.4</v>
      </c>
      <c r="I54">
        <v>11.9</v>
      </c>
      <c r="J54">
        <v>70.099999999999994</v>
      </c>
      <c r="K54">
        <v>11.9</v>
      </c>
    </row>
    <row r="55" spans="2:11" x14ac:dyDescent="0.25">
      <c r="B55" t="s">
        <v>32</v>
      </c>
      <c r="C55">
        <v>0</v>
      </c>
      <c r="D55">
        <v>68.571428999999995</v>
      </c>
      <c r="E55">
        <v>68.571428999999995</v>
      </c>
      <c r="I55" t="s">
        <v>19</v>
      </c>
    </row>
    <row r="56" spans="2:11" x14ac:dyDescent="0.25">
      <c r="B56" t="s">
        <v>33</v>
      </c>
      <c r="C56">
        <v>548.57142999999996</v>
      </c>
      <c r="D56">
        <v>42.057143000000003</v>
      </c>
      <c r="E56">
        <v>590.62856999999997</v>
      </c>
      <c r="H56" t="s">
        <v>43</v>
      </c>
      <c r="I56">
        <v>657.8</v>
      </c>
      <c r="J56">
        <v>489.1</v>
      </c>
      <c r="K56">
        <v>1147</v>
      </c>
    </row>
    <row r="57" spans="2:11" x14ac:dyDescent="0.25">
      <c r="B57" t="s">
        <v>34</v>
      </c>
      <c r="C57">
        <v>36.571429000000002</v>
      </c>
      <c r="D57">
        <v>571.42857000000004</v>
      </c>
      <c r="E57">
        <v>608</v>
      </c>
      <c r="I57">
        <v>54.2</v>
      </c>
      <c r="J57">
        <v>75.5</v>
      </c>
      <c r="K57">
        <v>43.4</v>
      </c>
    </row>
    <row r="58" spans="2:11" x14ac:dyDescent="0.25">
      <c r="B58" t="s">
        <v>35</v>
      </c>
      <c r="C58">
        <v>0</v>
      </c>
      <c r="D58">
        <v>137.14286000000001</v>
      </c>
      <c r="E58">
        <v>137.14286000000001</v>
      </c>
      <c r="I58" t="s">
        <v>19</v>
      </c>
    </row>
    <row r="59" spans="2:11" x14ac:dyDescent="0.25">
      <c r="B59" t="s">
        <v>36</v>
      </c>
      <c r="C59">
        <v>32</v>
      </c>
      <c r="D59">
        <v>111.54286</v>
      </c>
      <c r="E59">
        <v>143.54285999999999</v>
      </c>
      <c r="H59" t="s">
        <v>44</v>
      </c>
      <c r="I59">
        <v>465.8</v>
      </c>
      <c r="J59">
        <v>0</v>
      </c>
      <c r="K59">
        <v>465.8</v>
      </c>
    </row>
    <row r="60" spans="2:11" x14ac:dyDescent="0.25">
      <c r="B60" t="s">
        <v>37</v>
      </c>
      <c r="C60">
        <v>0</v>
      </c>
      <c r="D60">
        <v>91.428571000000005</v>
      </c>
      <c r="E60">
        <v>91.428571000000005</v>
      </c>
      <c r="I60">
        <v>42.2</v>
      </c>
      <c r="K60">
        <v>42.2</v>
      </c>
    </row>
    <row r="61" spans="2:11" x14ac:dyDescent="0.25">
      <c r="B61" t="s">
        <v>38</v>
      </c>
      <c r="C61">
        <v>0</v>
      </c>
      <c r="D61">
        <v>228.57142999999999</v>
      </c>
      <c r="E61">
        <v>228.57142999999999</v>
      </c>
      <c r="I61" t="s">
        <v>19</v>
      </c>
    </row>
    <row r="62" spans="2:11" x14ac:dyDescent="0.25">
      <c r="B62" t="s">
        <v>39</v>
      </c>
      <c r="C62">
        <v>265.14285999999998</v>
      </c>
      <c r="D62">
        <v>362.97143</v>
      </c>
      <c r="E62">
        <v>628.11428999999998</v>
      </c>
      <c r="H62" t="s">
        <v>31</v>
      </c>
      <c r="I62">
        <v>194.3</v>
      </c>
      <c r="J62">
        <v>9564.1</v>
      </c>
      <c r="K62">
        <v>9758.4</v>
      </c>
    </row>
    <row r="63" spans="2:11" x14ac:dyDescent="0.25">
      <c r="B63" t="s">
        <v>15</v>
      </c>
      <c r="C63">
        <v>0</v>
      </c>
      <c r="D63">
        <v>45.714286000000001</v>
      </c>
      <c r="E63">
        <v>45.714286000000001</v>
      </c>
      <c r="I63">
        <v>54.6</v>
      </c>
      <c r="J63">
        <v>23.4</v>
      </c>
      <c r="K63">
        <v>22.8</v>
      </c>
    </row>
    <row r="64" spans="2:11" x14ac:dyDescent="0.25">
      <c r="I64" t="s">
        <v>19</v>
      </c>
    </row>
    <row r="65" spans="2:11" x14ac:dyDescent="0.25">
      <c r="B65" t="s">
        <v>4</v>
      </c>
      <c r="C65" s="1">
        <v>25463.77</v>
      </c>
      <c r="D65" s="1">
        <v>12786.29</v>
      </c>
      <c r="E65" s="1">
        <v>38250.06</v>
      </c>
      <c r="H65" t="s">
        <v>32</v>
      </c>
      <c r="I65">
        <v>0</v>
      </c>
      <c r="J65">
        <v>68.599999999999994</v>
      </c>
      <c r="K65">
        <v>68.599999999999994</v>
      </c>
    </row>
    <row r="66" spans="2:11" x14ac:dyDescent="0.25">
      <c r="J66">
        <v>73.8</v>
      </c>
      <c r="K66">
        <v>73.8</v>
      </c>
    </row>
    <row r="67" spans="2:11" x14ac:dyDescent="0.25">
      <c r="I67" t="s">
        <v>19</v>
      </c>
    </row>
    <row r="68" spans="2:11" x14ac:dyDescent="0.25">
      <c r="H68" t="s">
        <v>33</v>
      </c>
      <c r="I68">
        <v>548.6</v>
      </c>
      <c r="J68">
        <v>42.1</v>
      </c>
      <c r="K68">
        <v>590.6</v>
      </c>
    </row>
    <row r="69" spans="2:11" x14ac:dyDescent="0.25">
      <c r="I69">
        <v>100</v>
      </c>
      <c r="J69">
        <v>100</v>
      </c>
      <c r="K69">
        <v>93</v>
      </c>
    </row>
    <row r="70" spans="2:11" x14ac:dyDescent="0.25">
      <c r="I70" t="s">
        <v>19</v>
      </c>
    </row>
    <row r="71" spans="2:11" x14ac:dyDescent="0.25">
      <c r="H71" t="s">
        <v>34</v>
      </c>
      <c r="I71">
        <v>36.6</v>
      </c>
      <c r="J71">
        <v>571.4</v>
      </c>
      <c r="K71">
        <v>608</v>
      </c>
    </row>
    <row r="72" spans="2:11" x14ac:dyDescent="0.25">
      <c r="I72">
        <v>100</v>
      </c>
      <c r="J72">
        <v>57.6</v>
      </c>
      <c r="K72">
        <v>54.2</v>
      </c>
    </row>
    <row r="73" spans="2:11" x14ac:dyDescent="0.25">
      <c r="I73" t="s">
        <v>19</v>
      </c>
    </row>
    <row r="74" spans="2:11" x14ac:dyDescent="0.25">
      <c r="H74" t="s">
        <v>45</v>
      </c>
      <c r="I74">
        <v>0</v>
      </c>
      <c r="J74">
        <v>137.1</v>
      </c>
      <c r="K74">
        <v>137.1</v>
      </c>
    </row>
    <row r="75" spans="2:11" x14ac:dyDescent="0.25">
      <c r="J75">
        <v>73.8</v>
      </c>
      <c r="K75">
        <v>73.8</v>
      </c>
    </row>
    <row r="76" spans="2:11" x14ac:dyDescent="0.25">
      <c r="I76" t="s">
        <v>19</v>
      </c>
    </row>
    <row r="77" spans="2:11" x14ac:dyDescent="0.25">
      <c r="H77" t="s">
        <v>36</v>
      </c>
      <c r="I77">
        <v>32</v>
      </c>
      <c r="J77">
        <v>111.5</v>
      </c>
      <c r="K77">
        <v>143.5</v>
      </c>
    </row>
    <row r="78" spans="2:11" x14ac:dyDescent="0.25">
      <c r="I78">
        <v>100</v>
      </c>
      <c r="J78">
        <v>83.5</v>
      </c>
      <c r="K78">
        <v>68</v>
      </c>
    </row>
    <row r="79" spans="2:11" x14ac:dyDescent="0.25">
      <c r="I79" t="s">
        <v>19</v>
      </c>
    </row>
    <row r="80" spans="2:11" x14ac:dyDescent="0.25">
      <c r="H80" t="s">
        <v>46</v>
      </c>
      <c r="I80">
        <v>0</v>
      </c>
      <c r="J80">
        <v>91.4</v>
      </c>
      <c r="K80">
        <v>91.4</v>
      </c>
    </row>
    <row r="81" spans="2:11" x14ac:dyDescent="0.25">
      <c r="J81">
        <v>100</v>
      </c>
      <c r="K81">
        <v>100</v>
      </c>
    </row>
    <row r="82" spans="2:11" x14ac:dyDescent="0.25">
      <c r="I82" t="s">
        <v>19</v>
      </c>
    </row>
    <row r="83" spans="2:11" x14ac:dyDescent="0.25">
      <c r="H83" t="s">
        <v>38</v>
      </c>
      <c r="I83">
        <v>0</v>
      </c>
      <c r="J83">
        <v>228.6</v>
      </c>
      <c r="K83">
        <v>228.6</v>
      </c>
    </row>
    <row r="84" spans="2:11" x14ac:dyDescent="0.25">
      <c r="J84">
        <v>100</v>
      </c>
      <c r="K84">
        <v>100</v>
      </c>
    </row>
    <row r="85" spans="2:11" x14ac:dyDescent="0.25">
      <c r="I85" t="s">
        <v>19</v>
      </c>
    </row>
    <row r="86" spans="2:11" x14ac:dyDescent="0.25">
      <c r="H86" t="s">
        <v>39</v>
      </c>
      <c r="I86">
        <v>265.10000000000002</v>
      </c>
      <c r="J86">
        <v>363</v>
      </c>
      <c r="K86">
        <v>628.1</v>
      </c>
    </row>
    <row r="87" spans="2:11" x14ac:dyDescent="0.25">
      <c r="I87">
        <v>56.4</v>
      </c>
      <c r="J87">
        <v>42.1</v>
      </c>
      <c r="K87">
        <v>32.299999999999997</v>
      </c>
    </row>
    <row r="88" spans="2:11" x14ac:dyDescent="0.25">
      <c r="I88" t="s">
        <v>19</v>
      </c>
    </row>
    <row r="89" spans="2:11" x14ac:dyDescent="0.25">
      <c r="H89" t="s">
        <v>15</v>
      </c>
      <c r="I89">
        <v>0</v>
      </c>
      <c r="J89">
        <v>45.7</v>
      </c>
      <c r="K89">
        <v>45.7</v>
      </c>
    </row>
    <row r="90" spans="2:11" x14ac:dyDescent="0.25">
      <c r="J90">
        <v>100</v>
      </c>
      <c r="K90">
        <v>100</v>
      </c>
    </row>
    <row r="91" spans="2:11" x14ac:dyDescent="0.25">
      <c r="I91" t="s">
        <v>19</v>
      </c>
    </row>
    <row r="92" spans="2:11" x14ac:dyDescent="0.25">
      <c r="H92" t="s">
        <v>4</v>
      </c>
      <c r="I92">
        <v>25463.8</v>
      </c>
      <c r="J92">
        <v>12786.3</v>
      </c>
      <c r="K92">
        <v>38250.1</v>
      </c>
    </row>
    <row r="93" spans="2:11" x14ac:dyDescent="0.25">
      <c r="I93">
        <v>11.1</v>
      </c>
      <c r="J93">
        <v>22.1</v>
      </c>
      <c r="K93" t="s">
        <v>24</v>
      </c>
    </row>
    <row r="96" spans="2:11" x14ac:dyDescent="0.25">
      <c r="B96" s="2" t="s">
        <v>57</v>
      </c>
      <c r="C96" t="s">
        <v>8</v>
      </c>
      <c r="D96" t="s">
        <v>9</v>
      </c>
      <c r="E96" t="s">
        <v>4</v>
      </c>
      <c r="H96" t="s">
        <v>23</v>
      </c>
      <c r="I96" t="s">
        <v>17</v>
      </c>
      <c r="J96" t="s">
        <v>18</v>
      </c>
      <c r="K96" t="s">
        <v>4</v>
      </c>
    </row>
    <row r="98" spans="2:11" x14ac:dyDescent="0.25">
      <c r="B98" t="s">
        <v>47</v>
      </c>
      <c r="C98">
        <v>23.771429000000001</v>
      </c>
      <c r="D98">
        <v>0</v>
      </c>
      <c r="E98">
        <v>23.771429000000001</v>
      </c>
      <c r="H98" t="s">
        <v>53</v>
      </c>
      <c r="I98">
        <v>23.8</v>
      </c>
      <c r="J98">
        <v>0</v>
      </c>
      <c r="K98">
        <v>23.8</v>
      </c>
    </row>
    <row r="99" spans="2:11" x14ac:dyDescent="0.25">
      <c r="B99" t="s">
        <v>48</v>
      </c>
      <c r="C99">
        <v>0</v>
      </c>
      <c r="D99">
        <v>42.285713999999999</v>
      </c>
      <c r="E99">
        <v>42.285713999999999</v>
      </c>
      <c r="I99">
        <v>100</v>
      </c>
      <c r="K99">
        <v>100</v>
      </c>
    </row>
    <row r="100" spans="2:11" x14ac:dyDescent="0.25">
      <c r="B100" t="s">
        <v>49</v>
      </c>
      <c r="C100">
        <v>170.05714</v>
      </c>
      <c r="D100">
        <v>45.714286000000001</v>
      </c>
      <c r="E100">
        <v>215.77143000000001</v>
      </c>
      <c r="I100" t="s">
        <v>19</v>
      </c>
    </row>
    <row r="101" spans="2:11" x14ac:dyDescent="0.25">
      <c r="B101" t="s">
        <v>31</v>
      </c>
      <c r="C101">
        <v>302.62857000000002</v>
      </c>
      <c r="D101" s="1">
        <v>4529.143</v>
      </c>
      <c r="E101" s="1">
        <v>4831.7709999999997</v>
      </c>
      <c r="H101" t="s">
        <v>54</v>
      </c>
      <c r="I101">
        <v>0</v>
      </c>
      <c r="J101">
        <v>42.3</v>
      </c>
      <c r="K101">
        <v>42.3</v>
      </c>
    </row>
    <row r="102" spans="2:11" x14ac:dyDescent="0.25">
      <c r="B102" t="s">
        <v>50</v>
      </c>
      <c r="C102" s="1">
        <v>2666.971</v>
      </c>
      <c r="D102" s="1">
        <v>1561.6</v>
      </c>
      <c r="E102" s="1">
        <v>4228.5709999999999</v>
      </c>
      <c r="J102">
        <v>100</v>
      </c>
      <c r="K102">
        <v>100</v>
      </c>
    </row>
    <row r="103" spans="2:11" x14ac:dyDescent="0.25">
      <c r="B103" t="s">
        <v>51</v>
      </c>
      <c r="C103" s="1">
        <v>22150.400000000001</v>
      </c>
      <c r="D103" s="1">
        <v>6108.1139999999996</v>
      </c>
      <c r="E103" s="1">
        <v>28258.51</v>
      </c>
      <c r="I103" t="s">
        <v>19</v>
      </c>
    </row>
    <row r="104" spans="2:11" x14ac:dyDescent="0.25">
      <c r="B104" t="s">
        <v>34</v>
      </c>
      <c r="C104">
        <v>0</v>
      </c>
      <c r="D104">
        <v>411.42856999999998</v>
      </c>
      <c r="E104">
        <v>411.42856999999998</v>
      </c>
      <c r="H104" t="s">
        <v>55</v>
      </c>
      <c r="I104">
        <v>170.1</v>
      </c>
      <c r="J104">
        <v>45.7</v>
      </c>
      <c r="K104">
        <v>215.8</v>
      </c>
    </row>
    <row r="105" spans="2:11" x14ac:dyDescent="0.25">
      <c r="B105" t="s">
        <v>52</v>
      </c>
      <c r="C105">
        <v>149.94286</v>
      </c>
      <c r="D105">
        <v>42.285713999999999</v>
      </c>
      <c r="E105">
        <v>192.22856999999999</v>
      </c>
      <c r="I105">
        <v>60.6</v>
      </c>
      <c r="J105">
        <v>69.8</v>
      </c>
      <c r="K105">
        <v>49.2</v>
      </c>
    </row>
    <row r="106" spans="2:11" x14ac:dyDescent="0.25">
      <c r="B106" t="s">
        <v>15</v>
      </c>
      <c r="C106">
        <v>0</v>
      </c>
      <c r="D106">
        <v>45.714286000000001</v>
      </c>
      <c r="E106">
        <v>45.714286000000001</v>
      </c>
      <c r="I106" t="s">
        <v>19</v>
      </c>
    </row>
    <row r="107" spans="2:11" x14ac:dyDescent="0.25">
      <c r="H107" t="s">
        <v>31</v>
      </c>
      <c r="I107">
        <v>302.60000000000002</v>
      </c>
      <c r="J107">
        <v>4529.1000000000004</v>
      </c>
      <c r="K107">
        <v>4831.8</v>
      </c>
    </row>
    <row r="108" spans="2:11" x14ac:dyDescent="0.25">
      <c r="B108" t="s">
        <v>4</v>
      </c>
      <c r="C108" s="1">
        <v>25463.77</v>
      </c>
      <c r="D108" s="1">
        <v>12786.29</v>
      </c>
      <c r="E108" s="1">
        <v>38250.06</v>
      </c>
      <c r="I108">
        <v>46.8</v>
      </c>
      <c r="J108">
        <v>34.200000000000003</v>
      </c>
      <c r="K108">
        <v>31.8</v>
      </c>
    </row>
    <row r="109" spans="2:11" x14ac:dyDescent="0.25">
      <c r="I109" t="s">
        <v>19</v>
      </c>
    </row>
    <row r="110" spans="2:11" x14ac:dyDescent="0.25">
      <c r="H110" t="s">
        <v>50</v>
      </c>
      <c r="I110">
        <v>2667</v>
      </c>
      <c r="J110">
        <v>1561.6</v>
      </c>
      <c r="K110">
        <v>4228.6000000000004</v>
      </c>
    </row>
    <row r="111" spans="2:11" x14ac:dyDescent="0.25">
      <c r="I111">
        <v>29.5</v>
      </c>
      <c r="J111">
        <v>34.1</v>
      </c>
      <c r="K111">
        <v>19.8</v>
      </c>
    </row>
    <row r="112" spans="2:11" x14ac:dyDescent="0.25">
      <c r="I112" t="s">
        <v>19</v>
      </c>
    </row>
    <row r="113" spans="2:11" x14ac:dyDescent="0.25">
      <c r="H113" t="s">
        <v>56</v>
      </c>
      <c r="I113">
        <v>22150.400000000001</v>
      </c>
      <c r="J113">
        <v>6108.1</v>
      </c>
      <c r="K113">
        <v>28258.5</v>
      </c>
    </row>
    <row r="114" spans="2:11" x14ac:dyDescent="0.25">
      <c r="I114">
        <v>11.6</v>
      </c>
      <c r="J114">
        <v>28.3</v>
      </c>
      <c r="K114">
        <v>6.1</v>
      </c>
    </row>
    <row r="115" spans="2:11" x14ac:dyDescent="0.25">
      <c r="I115" t="s">
        <v>19</v>
      </c>
    </row>
    <row r="116" spans="2:11" x14ac:dyDescent="0.25">
      <c r="H116" t="s">
        <v>34</v>
      </c>
      <c r="I116">
        <v>0</v>
      </c>
      <c r="J116">
        <v>411.4</v>
      </c>
      <c r="K116">
        <v>411.4</v>
      </c>
    </row>
    <row r="117" spans="2:11" x14ac:dyDescent="0.25">
      <c r="J117">
        <v>100</v>
      </c>
      <c r="K117">
        <v>100</v>
      </c>
    </row>
    <row r="118" spans="2:11" x14ac:dyDescent="0.25">
      <c r="I118" t="s">
        <v>19</v>
      </c>
    </row>
    <row r="119" spans="2:11" x14ac:dyDescent="0.25">
      <c r="H119" t="s">
        <v>50</v>
      </c>
      <c r="I119">
        <v>149.9</v>
      </c>
      <c r="J119">
        <v>42.3</v>
      </c>
      <c r="K119">
        <v>192.2</v>
      </c>
    </row>
    <row r="120" spans="2:11" x14ac:dyDescent="0.25">
      <c r="I120">
        <v>56.9</v>
      </c>
      <c r="J120">
        <v>100</v>
      </c>
      <c r="K120">
        <v>48.6</v>
      </c>
    </row>
    <row r="121" spans="2:11" x14ac:dyDescent="0.25">
      <c r="I121" t="s">
        <v>19</v>
      </c>
    </row>
    <row r="122" spans="2:11" x14ac:dyDescent="0.25">
      <c r="H122" t="s">
        <v>15</v>
      </c>
      <c r="I122">
        <v>0</v>
      </c>
      <c r="J122">
        <v>45.7</v>
      </c>
      <c r="K122">
        <v>45.7</v>
      </c>
    </row>
    <row r="123" spans="2:11" x14ac:dyDescent="0.25">
      <c r="J123">
        <v>100</v>
      </c>
      <c r="K123">
        <v>100</v>
      </c>
    </row>
    <row r="124" spans="2:11" x14ac:dyDescent="0.25">
      <c r="I124" t="s">
        <v>19</v>
      </c>
    </row>
    <row r="125" spans="2:11" x14ac:dyDescent="0.25">
      <c r="H125" t="s">
        <v>4</v>
      </c>
      <c r="I125">
        <v>25463.8</v>
      </c>
      <c r="J125">
        <v>12786.3</v>
      </c>
      <c r="K125">
        <v>38250.1</v>
      </c>
    </row>
    <row r="126" spans="2:11" x14ac:dyDescent="0.25">
      <c r="I126">
        <v>11.1</v>
      </c>
      <c r="J126">
        <v>22.1</v>
      </c>
      <c r="K126" t="s">
        <v>24</v>
      </c>
    </row>
    <row r="128" spans="2:11" x14ac:dyDescent="0.25">
      <c r="B128" s="2" t="s">
        <v>58</v>
      </c>
      <c r="C128" t="s">
        <v>59</v>
      </c>
      <c r="H128" t="s">
        <v>23</v>
      </c>
      <c r="I128" t="s">
        <v>17</v>
      </c>
      <c r="J128" t="s">
        <v>18</v>
      </c>
      <c r="K128" t="s">
        <v>4</v>
      </c>
    </row>
    <row r="130" spans="2:11" x14ac:dyDescent="0.25">
      <c r="B130" t="s">
        <v>50</v>
      </c>
      <c r="C130">
        <v>584</v>
      </c>
      <c r="D130">
        <v>22.857143000000001</v>
      </c>
      <c r="E130">
        <v>606.85713999999996</v>
      </c>
      <c r="H130" t="s">
        <v>50</v>
      </c>
      <c r="I130">
        <v>584</v>
      </c>
      <c r="J130">
        <v>22.9</v>
      </c>
      <c r="K130">
        <v>606.9</v>
      </c>
    </row>
    <row r="131" spans="2:11" x14ac:dyDescent="0.25">
      <c r="B131" t="s">
        <v>31</v>
      </c>
      <c r="C131">
        <v>0</v>
      </c>
      <c r="D131">
        <v>50.285713999999999</v>
      </c>
      <c r="E131">
        <v>50.285713999999999</v>
      </c>
      <c r="I131">
        <v>38.4</v>
      </c>
      <c r="J131">
        <v>100</v>
      </c>
      <c r="K131">
        <v>36.9</v>
      </c>
    </row>
    <row r="132" spans="2:11" x14ac:dyDescent="0.25">
      <c r="B132" t="s">
        <v>60</v>
      </c>
      <c r="C132" s="1">
        <v>6989.0290000000005</v>
      </c>
      <c r="D132">
        <v>0</v>
      </c>
      <c r="E132" s="1">
        <v>6989.0290000000005</v>
      </c>
      <c r="I132" t="s">
        <v>19</v>
      </c>
    </row>
    <row r="133" spans="2:11" x14ac:dyDescent="0.25">
      <c r="B133" t="s">
        <v>36</v>
      </c>
      <c r="C133" s="1">
        <v>16994.29</v>
      </c>
      <c r="D133" s="1">
        <v>9906.0570000000007</v>
      </c>
      <c r="E133" s="1">
        <v>26900.34</v>
      </c>
      <c r="H133" t="s">
        <v>31</v>
      </c>
      <c r="I133">
        <v>0</v>
      </c>
      <c r="J133">
        <v>50.3</v>
      </c>
      <c r="K133">
        <v>50.3</v>
      </c>
    </row>
    <row r="134" spans="2:11" x14ac:dyDescent="0.25">
      <c r="B134" t="s">
        <v>61</v>
      </c>
      <c r="C134">
        <v>322.74286000000001</v>
      </c>
      <c r="D134">
        <v>22.857143000000001</v>
      </c>
      <c r="E134">
        <v>345.6</v>
      </c>
      <c r="J134">
        <v>70.099999999999994</v>
      </c>
      <c r="K134">
        <v>70.099999999999994</v>
      </c>
    </row>
    <row r="135" spans="2:11" x14ac:dyDescent="0.25">
      <c r="B135" t="s">
        <v>62</v>
      </c>
      <c r="C135">
        <v>0</v>
      </c>
      <c r="D135" s="1">
        <v>2692.8</v>
      </c>
      <c r="E135" s="1">
        <v>2692.8</v>
      </c>
      <c r="I135" t="s">
        <v>19</v>
      </c>
    </row>
    <row r="136" spans="2:11" x14ac:dyDescent="0.25">
      <c r="B136" t="s">
        <v>63</v>
      </c>
      <c r="C136">
        <v>422.85714000000002</v>
      </c>
      <c r="D136">
        <v>0</v>
      </c>
      <c r="E136">
        <v>422.85714000000002</v>
      </c>
      <c r="H136" t="s">
        <v>60</v>
      </c>
      <c r="I136">
        <v>6989</v>
      </c>
      <c r="J136">
        <v>0</v>
      </c>
      <c r="K136">
        <v>6989</v>
      </c>
    </row>
    <row r="137" spans="2:11" x14ac:dyDescent="0.25">
      <c r="B137" t="s">
        <v>39</v>
      </c>
      <c r="C137">
        <v>150.85713999999999</v>
      </c>
      <c r="D137">
        <v>45.714286000000001</v>
      </c>
      <c r="E137">
        <v>196.57142999999999</v>
      </c>
      <c r="I137">
        <v>23.3</v>
      </c>
      <c r="K137">
        <v>23.3</v>
      </c>
    </row>
    <row r="138" spans="2:11" x14ac:dyDescent="0.25">
      <c r="B138" t="s">
        <v>15</v>
      </c>
      <c r="C138">
        <v>0</v>
      </c>
      <c r="D138">
        <v>45.714286000000001</v>
      </c>
      <c r="E138">
        <v>45.714286000000001</v>
      </c>
      <c r="I138" t="s">
        <v>19</v>
      </c>
    </row>
    <row r="139" spans="2:11" x14ac:dyDescent="0.25">
      <c r="H139" t="s">
        <v>36</v>
      </c>
      <c r="I139">
        <v>16994.3</v>
      </c>
      <c r="J139">
        <v>9906.1</v>
      </c>
      <c r="K139">
        <v>26900.3</v>
      </c>
    </row>
    <row r="140" spans="2:11" x14ac:dyDescent="0.25">
      <c r="B140" t="s">
        <v>4</v>
      </c>
      <c r="C140" s="1">
        <v>25463.77</v>
      </c>
      <c r="D140" s="1">
        <v>12786.29</v>
      </c>
      <c r="E140" s="1">
        <v>38250.06</v>
      </c>
      <c r="I140">
        <v>14</v>
      </c>
      <c r="J140">
        <v>22.9</v>
      </c>
      <c r="K140">
        <v>6</v>
      </c>
    </row>
    <row r="141" spans="2:11" x14ac:dyDescent="0.25">
      <c r="I141" t="s">
        <v>19</v>
      </c>
    </row>
    <row r="142" spans="2:11" x14ac:dyDescent="0.25">
      <c r="H142" t="s">
        <v>64</v>
      </c>
      <c r="I142">
        <v>322.7</v>
      </c>
      <c r="J142">
        <v>22.9</v>
      </c>
      <c r="K142">
        <v>345.6</v>
      </c>
    </row>
    <row r="143" spans="2:11" x14ac:dyDescent="0.25">
      <c r="I143">
        <v>48.7</v>
      </c>
      <c r="J143">
        <v>100</v>
      </c>
      <c r="K143">
        <v>45.7</v>
      </c>
    </row>
    <row r="144" spans="2:11" x14ac:dyDescent="0.25">
      <c r="I144" t="s">
        <v>19</v>
      </c>
    </row>
    <row r="145" spans="8:11" x14ac:dyDescent="0.25">
      <c r="H145" t="s">
        <v>65</v>
      </c>
      <c r="I145">
        <v>0</v>
      </c>
      <c r="J145">
        <v>2692.8</v>
      </c>
      <c r="K145">
        <v>2692.8</v>
      </c>
    </row>
    <row r="146" spans="8:11" x14ac:dyDescent="0.25">
      <c r="J146">
        <v>31.5</v>
      </c>
      <c r="K146">
        <v>31.5</v>
      </c>
    </row>
    <row r="147" spans="8:11" x14ac:dyDescent="0.25">
      <c r="I147" t="s">
        <v>19</v>
      </c>
    </row>
    <row r="148" spans="8:11" x14ac:dyDescent="0.25">
      <c r="H148" t="s">
        <v>63</v>
      </c>
      <c r="I148">
        <v>422.9</v>
      </c>
      <c r="J148">
        <v>0</v>
      </c>
      <c r="K148">
        <v>422.9</v>
      </c>
    </row>
    <row r="149" spans="8:11" x14ac:dyDescent="0.25">
      <c r="I149">
        <v>65.2</v>
      </c>
      <c r="K149">
        <v>65.2</v>
      </c>
    </row>
    <row r="150" spans="8:11" x14ac:dyDescent="0.25">
      <c r="I150" t="s">
        <v>19</v>
      </c>
    </row>
    <row r="151" spans="8:11" x14ac:dyDescent="0.25">
      <c r="H151" t="s">
        <v>39</v>
      </c>
      <c r="I151">
        <v>150.9</v>
      </c>
      <c r="J151">
        <v>45.7</v>
      </c>
      <c r="K151">
        <v>196.6</v>
      </c>
    </row>
    <row r="152" spans="8:11" x14ac:dyDescent="0.25">
      <c r="I152">
        <v>66</v>
      </c>
      <c r="J152">
        <v>100</v>
      </c>
      <c r="K152">
        <v>54.9</v>
      </c>
    </row>
    <row r="153" spans="8:11" x14ac:dyDescent="0.25">
      <c r="I153" t="s">
        <v>19</v>
      </c>
    </row>
    <row r="154" spans="8:11" x14ac:dyDescent="0.25">
      <c r="H154" t="s">
        <v>15</v>
      </c>
      <c r="I154">
        <v>0</v>
      </c>
      <c r="J154">
        <v>45.7</v>
      </c>
      <c r="K154">
        <v>45.7</v>
      </c>
    </row>
    <row r="155" spans="8:11" x14ac:dyDescent="0.25">
      <c r="J155">
        <v>100</v>
      </c>
      <c r="K155">
        <v>100</v>
      </c>
    </row>
    <row r="156" spans="8:11" x14ac:dyDescent="0.25">
      <c r="I156" t="s">
        <v>19</v>
      </c>
    </row>
    <row r="157" spans="8:11" x14ac:dyDescent="0.25">
      <c r="H157" t="s">
        <v>4</v>
      </c>
      <c r="I157">
        <v>25463.8</v>
      </c>
      <c r="J157">
        <v>12786.3</v>
      </c>
      <c r="K157">
        <v>38250.1</v>
      </c>
    </row>
    <row r="158" spans="8:11" x14ac:dyDescent="0.25">
      <c r="I158">
        <v>11.1</v>
      </c>
      <c r="J158">
        <v>22.1</v>
      </c>
      <c r="K158" t="s">
        <v>24</v>
      </c>
    </row>
    <row r="161" spans="2:11" x14ac:dyDescent="0.25">
      <c r="B161" s="2" t="s">
        <v>66</v>
      </c>
      <c r="C161" t="s">
        <v>8</v>
      </c>
      <c r="D161" t="s">
        <v>9</v>
      </c>
      <c r="E161" t="s">
        <v>4</v>
      </c>
      <c r="H161" t="s">
        <v>66</v>
      </c>
      <c r="I161" t="s">
        <v>17</v>
      </c>
      <c r="J161" t="s">
        <v>18</v>
      </c>
      <c r="K161" t="s">
        <v>4</v>
      </c>
    </row>
    <row r="163" spans="2:11" x14ac:dyDescent="0.25">
      <c r="B163" t="s">
        <v>67</v>
      </c>
      <c r="C163" s="1">
        <v>22404.799999999999</v>
      </c>
      <c r="D163" s="1">
        <v>7228.1139999999996</v>
      </c>
      <c r="E163" s="1">
        <v>29632.91</v>
      </c>
      <c r="H163" t="s">
        <v>75</v>
      </c>
      <c r="I163">
        <v>22404.799999999999</v>
      </c>
      <c r="J163">
        <v>7228.1</v>
      </c>
      <c r="K163">
        <v>29632.9</v>
      </c>
    </row>
    <row r="164" spans="2:11" x14ac:dyDescent="0.25">
      <c r="B164" t="s">
        <v>68</v>
      </c>
      <c r="C164">
        <v>147.19999999999999</v>
      </c>
      <c r="D164">
        <v>279.77143000000001</v>
      </c>
      <c r="E164">
        <v>426.97143</v>
      </c>
      <c r="I164">
        <v>11.4</v>
      </c>
      <c r="J164">
        <v>26.8</v>
      </c>
      <c r="K164">
        <v>5.2</v>
      </c>
    </row>
    <row r="165" spans="2:11" x14ac:dyDescent="0.25">
      <c r="B165" t="s">
        <v>69</v>
      </c>
      <c r="C165">
        <v>172.8</v>
      </c>
      <c r="D165">
        <v>184.45714000000001</v>
      </c>
      <c r="E165">
        <v>357.25713999999999</v>
      </c>
      <c r="I165" t="s">
        <v>19</v>
      </c>
    </row>
    <row r="166" spans="2:11" x14ac:dyDescent="0.25">
      <c r="B166" t="s">
        <v>70</v>
      </c>
      <c r="C166" s="1">
        <v>1118.857</v>
      </c>
      <c r="D166">
        <v>617.82857000000001</v>
      </c>
      <c r="E166" s="1">
        <v>1736.6859999999999</v>
      </c>
      <c r="H166" t="s">
        <v>76</v>
      </c>
      <c r="I166">
        <v>147.19999999999999</v>
      </c>
      <c r="J166">
        <v>279.8</v>
      </c>
      <c r="K166">
        <v>427</v>
      </c>
    </row>
    <row r="167" spans="2:11" x14ac:dyDescent="0.25">
      <c r="B167" t="s">
        <v>71</v>
      </c>
      <c r="C167">
        <v>182.4</v>
      </c>
      <c r="D167">
        <v>250.51428999999999</v>
      </c>
      <c r="E167">
        <v>432.91428999999999</v>
      </c>
      <c r="I167">
        <v>72</v>
      </c>
      <c r="J167">
        <v>68.900000000000006</v>
      </c>
      <c r="K167">
        <v>50.4</v>
      </c>
    </row>
    <row r="168" spans="2:11" x14ac:dyDescent="0.25">
      <c r="B168" t="s">
        <v>72</v>
      </c>
      <c r="C168" s="1">
        <v>1037.2570000000001</v>
      </c>
      <c r="D168" s="1">
        <v>2857.143</v>
      </c>
      <c r="E168" s="1">
        <v>3894.4</v>
      </c>
      <c r="I168" t="s">
        <v>19</v>
      </c>
    </row>
    <row r="169" spans="2:11" x14ac:dyDescent="0.25">
      <c r="B169" t="s">
        <v>73</v>
      </c>
      <c r="C169">
        <v>0</v>
      </c>
      <c r="D169">
        <v>562.97143000000005</v>
      </c>
      <c r="E169">
        <v>562.97143000000005</v>
      </c>
      <c r="H169" t="s">
        <v>77</v>
      </c>
      <c r="I169">
        <v>172.8</v>
      </c>
      <c r="J169">
        <v>184.5</v>
      </c>
      <c r="K169">
        <v>357.3</v>
      </c>
    </row>
    <row r="170" spans="2:11" x14ac:dyDescent="0.25">
      <c r="B170" t="s">
        <v>74</v>
      </c>
      <c r="C170">
        <v>276.11428999999998</v>
      </c>
      <c r="D170">
        <v>599.77143000000001</v>
      </c>
      <c r="E170">
        <v>875.88571000000002</v>
      </c>
      <c r="I170">
        <v>81.5</v>
      </c>
      <c r="J170">
        <v>63.3</v>
      </c>
      <c r="K170">
        <v>50</v>
      </c>
    </row>
    <row r="171" spans="2:11" x14ac:dyDescent="0.25">
      <c r="B171" t="s">
        <v>39</v>
      </c>
      <c r="C171">
        <v>124.34286</v>
      </c>
      <c r="D171">
        <v>160</v>
      </c>
      <c r="E171">
        <v>284.34285999999997</v>
      </c>
      <c r="I171" t="s">
        <v>19</v>
      </c>
    </row>
    <row r="172" spans="2:11" x14ac:dyDescent="0.25">
      <c r="B172" t="s">
        <v>15</v>
      </c>
      <c r="C172">
        <v>0</v>
      </c>
      <c r="D172">
        <v>45.714286000000001</v>
      </c>
      <c r="E172">
        <v>45.714286000000001</v>
      </c>
      <c r="H172" t="s">
        <v>70</v>
      </c>
      <c r="I172">
        <v>1118.9000000000001</v>
      </c>
      <c r="J172">
        <v>617.79999999999995</v>
      </c>
      <c r="K172">
        <v>1736.7</v>
      </c>
    </row>
    <row r="173" spans="2:11" x14ac:dyDescent="0.25">
      <c r="I173">
        <v>21.5</v>
      </c>
      <c r="J173">
        <v>50.9</v>
      </c>
      <c r="K173">
        <v>20.2</v>
      </c>
    </row>
    <row r="174" spans="2:11" x14ac:dyDescent="0.25">
      <c r="B174" t="s">
        <v>4</v>
      </c>
      <c r="C174" s="1">
        <v>25463.77</v>
      </c>
      <c r="D174" s="1">
        <v>12786.29</v>
      </c>
      <c r="E174" s="1">
        <v>38250.06</v>
      </c>
      <c r="I174" t="s">
        <v>19</v>
      </c>
    </row>
    <row r="175" spans="2:11" x14ac:dyDescent="0.25">
      <c r="H175" t="s">
        <v>71</v>
      </c>
      <c r="I175">
        <v>182.4</v>
      </c>
      <c r="J175">
        <v>250.5</v>
      </c>
      <c r="K175">
        <v>432.9</v>
      </c>
    </row>
    <row r="176" spans="2:11" x14ac:dyDescent="0.25">
      <c r="I176">
        <v>78.599999999999994</v>
      </c>
      <c r="J176">
        <v>75.099999999999994</v>
      </c>
      <c r="K176">
        <v>53.5</v>
      </c>
    </row>
    <row r="177" spans="8:11" x14ac:dyDescent="0.25">
      <c r="I177" t="s">
        <v>19</v>
      </c>
    </row>
    <row r="178" spans="8:11" x14ac:dyDescent="0.25">
      <c r="H178" t="s">
        <v>78</v>
      </c>
      <c r="I178">
        <v>1037.3</v>
      </c>
      <c r="J178">
        <v>2857.1</v>
      </c>
      <c r="K178">
        <v>3894.4</v>
      </c>
    </row>
    <row r="179" spans="8:11" x14ac:dyDescent="0.25">
      <c r="I179">
        <v>44.9</v>
      </c>
      <c r="J179">
        <v>39.1</v>
      </c>
      <c r="K179">
        <v>29.5</v>
      </c>
    </row>
    <row r="180" spans="8:11" x14ac:dyDescent="0.25">
      <c r="I180" t="s">
        <v>19</v>
      </c>
    </row>
    <row r="181" spans="8:11" x14ac:dyDescent="0.25">
      <c r="H181" t="s">
        <v>79</v>
      </c>
      <c r="I181">
        <v>0</v>
      </c>
      <c r="J181">
        <v>563</v>
      </c>
      <c r="K181">
        <v>563</v>
      </c>
    </row>
    <row r="182" spans="8:11" x14ac:dyDescent="0.25">
      <c r="J182">
        <v>43.5</v>
      </c>
      <c r="K182">
        <v>43.5</v>
      </c>
    </row>
    <row r="183" spans="8:11" x14ac:dyDescent="0.25">
      <c r="I183" t="s">
        <v>19</v>
      </c>
    </row>
    <row r="184" spans="8:11" x14ac:dyDescent="0.25">
      <c r="H184" t="s">
        <v>74</v>
      </c>
      <c r="I184">
        <v>276.10000000000002</v>
      </c>
      <c r="J184">
        <v>599.79999999999995</v>
      </c>
      <c r="K184">
        <v>875.9</v>
      </c>
    </row>
    <row r="185" spans="8:11" x14ac:dyDescent="0.25">
      <c r="I185">
        <v>57.2</v>
      </c>
      <c r="J185">
        <v>41.6</v>
      </c>
      <c r="K185">
        <v>32.1</v>
      </c>
    </row>
    <row r="186" spans="8:11" x14ac:dyDescent="0.25">
      <c r="I186" t="s">
        <v>19</v>
      </c>
    </row>
    <row r="187" spans="8:11" x14ac:dyDescent="0.25">
      <c r="H187" t="s">
        <v>39</v>
      </c>
      <c r="I187">
        <v>124.3</v>
      </c>
      <c r="J187">
        <v>160</v>
      </c>
      <c r="K187">
        <v>284.3</v>
      </c>
    </row>
    <row r="188" spans="8:11" x14ac:dyDescent="0.25">
      <c r="I188">
        <v>70.2</v>
      </c>
      <c r="J188">
        <v>64.400000000000006</v>
      </c>
      <c r="K188">
        <v>46.2</v>
      </c>
    </row>
    <row r="189" spans="8:11" x14ac:dyDescent="0.25">
      <c r="I189" t="s">
        <v>19</v>
      </c>
    </row>
    <row r="190" spans="8:11" x14ac:dyDescent="0.25">
      <c r="H190" t="s">
        <v>15</v>
      </c>
      <c r="I190">
        <v>0</v>
      </c>
      <c r="J190">
        <v>45.7</v>
      </c>
      <c r="K190">
        <v>45.7</v>
      </c>
    </row>
    <row r="191" spans="8:11" x14ac:dyDescent="0.25">
      <c r="J191">
        <v>100</v>
      </c>
      <c r="K191">
        <v>100</v>
      </c>
    </row>
    <row r="192" spans="8:11" x14ac:dyDescent="0.25">
      <c r="I192" t="s">
        <v>19</v>
      </c>
    </row>
    <row r="193" spans="2:11" x14ac:dyDescent="0.25">
      <c r="H193" t="s">
        <v>4</v>
      </c>
      <c r="I193">
        <v>25463.8</v>
      </c>
      <c r="J193">
        <v>12786.3</v>
      </c>
      <c r="K193">
        <v>38250.1</v>
      </c>
    </row>
    <row r="194" spans="2:11" x14ac:dyDescent="0.25">
      <c r="I194">
        <v>11.1</v>
      </c>
      <c r="J194">
        <v>22.1</v>
      </c>
      <c r="K194" t="s">
        <v>24</v>
      </c>
    </row>
    <row r="198" spans="2:11" x14ac:dyDescent="0.25">
      <c r="D198" t="s">
        <v>80</v>
      </c>
    </row>
    <row r="199" spans="2:11" x14ac:dyDescent="0.25">
      <c r="B199" t="s">
        <v>81</v>
      </c>
      <c r="C199" t="s">
        <v>82</v>
      </c>
      <c r="D199" t="s">
        <v>83</v>
      </c>
      <c r="E199" t="s">
        <v>84</v>
      </c>
      <c r="F199" t="s">
        <v>85</v>
      </c>
      <c r="J199" t="s">
        <v>80</v>
      </c>
    </row>
    <row r="200" spans="2:11" x14ac:dyDescent="0.25">
      <c r="H200" t="s">
        <v>81</v>
      </c>
      <c r="I200" t="s">
        <v>82</v>
      </c>
      <c r="J200" t="s">
        <v>83</v>
      </c>
      <c r="K200" t="s">
        <v>89</v>
      </c>
    </row>
    <row r="201" spans="2:11" x14ac:dyDescent="0.25">
      <c r="B201" s="2" t="s">
        <v>86</v>
      </c>
    </row>
    <row r="202" spans="2:11" x14ac:dyDescent="0.25">
      <c r="B202" t="s">
        <v>87</v>
      </c>
      <c r="C202">
        <v>6.915813</v>
      </c>
      <c r="D202">
        <v>3.5632200000000003E-2</v>
      </c>
      <c r="E202">
        <v>6.8437400000000004</v>
      </c>
      <c r="F202">
        <v>6.9878859999999996</v>
      </c>
      <c r="H202" t="s">
        <v>86</v>
      </c>
    </row>
    <row r="203" spans="2:11" x14ac:dyDescent="0.25">
      <c r="B203" t="s">
        <v>88</v>
      </c>
      <c r="C203">
        <v>5.5343499999999999</v>
      </c>
      <c r="D203">
        <v>0.63179359999999996</v>
      </c>
      <c r="E203">
        <v>4.2564270000000004</v>
      </c>
      <c r="F203">
        <v>6.8122730000000002</v>
      </c>
      <c r="H203" t="s">
        <v>87</v>
      </c>
      <c r="I203">
        <v>6.915813</v>
      </c>
      <c r="J203">
        <v>3.5632200000000003E-2</v>
      </c>
      <c r="K203">
        <v>0.51522699999999999</v>
      </c>
    </row>
    <row r="204" spans="2:11" x14ac:dyDescent="0.25">
      <c r="H204" t="s">
        <v>88</v>
      </c>
      <c r="I204">
        <v>5.5343499999999999</v>
      </c>
      <c r="J204">
        <v>0.63179359999999996</v>
      </c>
      <c r="K204">
        <v>11.415900000000001</v>
      </c>
    </row>
    <row r="208" spans="2:11" x14ac:dyDescent="0.25">
      <c r="D208" t="s">
        <v>80</v>
      </c>
    </row>
    <row r="209" spans="2:11" x14ac:dyDescent="0.25">
      <c r="B209" t="s">
        <v>81</v>
      </c>
      <c r="C209" t="s">
        <v>82</v>
      </c>
      <c r="D209" t="s">
        <v>83</v>
      </c>
      <c r="E209" t="s">
        <v>84</v>
      </c>
      <c r="F209" t="s">
        <v>85</v>
      </c>
      <c r="J209" t="s">
        <v>80</v>
      </c>
    </row>
    <row r="210" spans="2:11" x14ac:dyDescent="0.25">
      <c r="H210" t="s">
        <v>81</v>
      </c>
      <c r="I210" t="s">
        <v>82</v>
      </c>
      <c r="J210" t="s">
        <v>83</v>
      </c>
      <c r="K210" t="s">
        <v>89</v>
      </c>
    </row>
    <row r="211" spans="2:11" x14ac:dyDescent="0.25">
      <c r="B211" s="2" t="s">
        <v>90</v>
      </c>
    </row>
    <row r="212" spans="2:11" x14ac:dyDescent="0.25">
      <c r="B212" t="s">
        <v>87</v>
      </c>
      <c r="C212">
        <v>23.813089999999999</v>
      </c>
      <c r="D212">
        <v>9.8389799999999999E-2</v>
      </c>
      <c r="E212">
        <v>23.614239999999999</v>
      </c>
      <c r="F212">
        <v>24.011949999999999</v>
      </c>
      <c r="H212" t="s">
        <v>90</v>
      </c>
    </row>
    <row r="213" spans="2:11" x14ac:dyDescent="0.25">
      <c r="B213" t="s">
        <v>88</v>
      </c>
      <c r="C213">
        <v>16.860119999999998</v>
      </c>
      <c r="D213">
        <v>4.9185869999999996</v>
      </c>
      <c r="E213">
        <v>6.9192819999999999</v>
      </c>
      <c r="F213">
        <v>26.80095</v>
      </c>
      <c r="H213" t="s">
        <v>87</v>
      </c>
      <c r="I213">
        <v>23.813089999999999</v>
      </c>
      <c r="J213">
        <v>9.8389799999999999E-2</v>
      </c>
      <c r="K213">
        <v>0.41317500000000001</v>
      </c>
    </row>
    <row r="214" spans="2:11" x14ac:dyDescent="0.25">
      <c r="H214" t="s">
        <v>88</v>
      </c>
      <c r="I214">
        <v>16.860119999999998</v>
      </c>
      <c r="J214">
        <v>4.9185869999999996</v>
      </c>
      <c r="K214">
        <v>29.172899999999998</v>
      </c>
    </row>
    <row r="218" spans="2:11" x14ac:dyDescent="0.25">
      <c r="B218" s="2" t="s">
        <v>91</v>
      </c>
      <c r="C218" t="s">
        <v>8</v>
      </c>
      <c r="D218" t="s">
        <v>9</v>
      </c>
      <c r="E218" t="s">
        <v>4</v>
      </c>
      <c r="H218" t="s">
        <v>23</v>
      </c>
      <c r="I218" t="s">
        <v>17</v>
      </c>
      <c r="J218" t="s">
        <v>18</v>
      </c>
      <c r="K218" t="s">
        <v>4</v>
      </c>
    </row>
    <row r="220" spans="2:11" x14ac:dyDescent="0.25">
      <c r="B220" t="s">
        <v>92</v>
      </c>
      <c r="C220" s="1">
        <v>12131.2</v>
      </c>
      <c r="D220" s="1">
        <v>2121.143</v>
      </c>
      <c r="E220" s="1">
        <v>14252.34</v>
      </c>
      <c r="H220" t="s">
        <v>97</v>
      </c>
      <c r="I220">
        <v>12131.2</v>
      </c>
      <c r="J220">
        <v>2121.1</v>
      </c>
      <c r="K220">
        <v>14252.3</v>
      </c>
    </row>
    <row r="221" spans="2:11" x14ac:dyDescent="0.25">
      <c r="B221" t="s">
        <v>92</v>
      </c>
      <c r="C221" s="1">
        <v>5710.1710000000003</v>
      </c>
      <c r="D221" s="1">
        <v>2956.114</v>
      </c>
      <c r="E221" s="1">
        <v>8666.2860000000001</v>
      </c>
      <c r="I221">
        <v>14.6</v>
      </c>
      <c r="J221">
        <v>44</v>
      </c>
      <c r="K221">
        <v>14.1</v>
      </c>
    </row>
    <row r="222" spans="2:11" x14ac:dyDescent="0.25">
      <c r="B222" t="s">
        <v>93</v>
      </c>
      <c r="C222" s="1">
        <v>1017.371</v>
      </c>
      <c r="D222">
        <v>464.68570999999997</v>
      </c>
      <c r="E222" s="1">
        <v>1482.057</v>
      </c>
      <c r="I222" t="s">
        <v>19</v>
      </c>
    </row>
    <row r="223" spans="2:11" x14ac:dyDescent="0.25">
      <c r="B223" t="s">
        <v>94</v>
      </c>
      <c r="C223" s="1">
        <v>1465.829</v>
      </c>
      <c r="D223" s="1">
        <v>2545.6</v>
      </c>
      <c r="E223" s="1">
        <v>4011.4290000000001</v>
      </c>
      <c r="H223" t="s">
        <v>97</v>
      </c>
      <c r="I223">
        <v>5710.2</v>
      </c>
      <c r="J223">
        <v>2956.1</v>
      </c>
      <c r="K223">
        <v>8666.2999999999993</v>
      </c>
    </row>
    <row r="224" spans="2:11" x14ac:dyDescent="0.25">
      <c r="B224" t="s">
        <v>95</v>
      </c>
      <c r="C224" s="1">
        <v>4789.4859999999999</v>
      </c>
      <c r="D224" s="1">
        <v>4497.6000000000004</v>
      </c>
      <c r="E224" s="1">
        <v>9287.0859999999993</v>
      </c>
      <c r="I224">
        <v>24</v>
      </c>
      <c r="J224">
        <v>28.8</v>
      </c>
      <c r="K224">
        <v>18.600000000000001</v>
      </c>
    </row>
    <row r="225" spans="2:11" x14ac:dyDescent="0.25">
      <c r="B225" t="s">
        <v>96</v>
      </c>
      <c r="C225">
        <v>54.857143000000001</v>
      </c>
      <c r="D225">
        <v>91.428571000000005</v>
      </c>
      <c r="E225">
        <v>146.28570999999999</v>
      </c>
      <c r="I225" t="s">
        <v>19</v>
      </c>
    </row>
    <row r="226" spans="2:11" x14ac:dyDescent="0.25">
      <c r="B226" t="s">
        <v>39</v>
      </c>
      <c r="C226">
        <v>294.85714000000002</v>
      </c>
      <c r="D226">
        <v>64</v>
      </c>
      <c r="E226">
        <v>358.85714000000002</v>
      </c>
      <c r="H226" t="s">
        <v>98</v>
      </c>
      <c r="I226">
        <v>1017.4</v>
      </c>
      <c r="J226">
        <v>464.7</v>
      </c>
      <c r="K226">
        <v>1482.1</v>
      </c>
    </row>
    <row r="227" spans="2:11" x14ac:dyDescent="0.25">
      <c r="B227" t="s">
        <v>15</v>
      </c>
      <c r="C227">
        <v>0</v>
      </c>
      <c r="D227">
        <v>45.714286000000001</v>
      </c>
      <c r="E227">
        <v>45.714286000000001</v>
      </c>
      <c r="I227">
        <v>37.1</v>
      </c>
      <c r="J227">
        <v>37.200000000000003</v>
      </c>
      <c r="K227">
        <v>28</v>
      </c>
    </row>
    <row r="228" spans="2:11" x14ac:dyDescent="0.25">
      <c r="I228" t="s">
        <v>19</v>
      </c>
    </row>
    <row r="229" spans="2:11" x14ac:dyDescent="0.25">
      <c r="B229" t="s">
        <v>4</v>
      </c>
      <c r="C229" s="1">
        <v>25463.77</v>
      </c>
      <c r="D229" s="1">
        <v>12786.29</v>
      </c>
      <c r="E229" s="1">
        <v>38250.06</v>
      </c>
      <c r="H229" t="s">
        <v>99</v>
      </c>
      <c r="I229">
        <v>1465.8</v>
      </c>
      <c r="J229">
        <v>2545.6</v>
      </c>
      <c r="K229">
        <v>4011.4</v>
      </c>
    </row>
    <row r="230" spans="2:11" x14ac:dyDescent="0.25">
      <c r="I230">
        <v>49.4</v>
      </c>
      <c r="J230">
        <v>34.1</v>
      </c>
      <c r="K230">
        <v>28.2</v>
      </c>
    </row>
    <row r="231" spans="2:11" x14ac:dyDescent="0.25">
      <c r="I231" t="s">
        <v>19</v>
      </c>
    </row>
    <row r="232" spans="2:11" x14ac:dyDescent="0.25">
      <c r="H232" t="s">
        <v>100</v>
      </c>
      <c r="I232">
        <v>4789.5</v>
      </c>
      <c r="J232">
        <v>4497.6000000000004</v>
      </c>
      <c r="K232">
        <v>9287.1</v>
      </c>
    </row>
    <row r="233" spans="2:11" x14ac:dyDescent="0.25">
      <c r="I233">
        <v>24.2</v>
      </c>
      <c r="J233">
        <v>24.9</v>
      </c>
      <c r="K233">
        <v>17.3</v>
      </c>
    </row>
    <row r="234" spans="2:11" x14ac:dyDescent="0.25">
      <c r="I234" t="s">
        <v>19</v>
      </c>
    </row>
    <row r="235" spans="2:11" x14ac:dyDescent="0.25">
      <c r="H235" t="s">
        <v>96</v>
      </c>
      <c r="I235">
        <v>54.9</v>
      </c>
      <c r="J235">
        <v>91.4</v>
      </c>
      <c r="K235">
        <v>146.30000000000001</v>
      </c>
    </row>
    <row r="236" spans="2:11" x14ac:dyDescent="0.25">
      <c r="I236">
        <v>100</v>
      </c>
      <c r="J236">
        <v>57.2</v>
      </c>
      <c r="K236">
        <v>51.8</v>
      </c>
    </row>
    <row r="237" spans="2:11" x14ac:dyDescent="0.25">
      <c r="I237" t="s">
        <v>19</v>
      </c>
    </row>
    <row r="238" spans="2:11" x14ac:dyDescent="0.25">
      <c r="H238" t="s">
        <v>39</v>
      </c>
      <c r="I238">
        <v>294.89999999999998</v>
      </c>
      <c r="J238">
        <v>64</v>
      </c>
      <c r="K238">
        <v>358.9</v>
      </c>
    </row>
    <row r="239" spans="2:11" x14ac:dyDescent="0.25">
      <c r="I239">
        <v>43.3</v>
      </c>
      <c r="J239">
        <v>53.5</v>
      </c>
      <c r="K239">
        <v>36.799999999999997</v>
      </c>
    </row>
    <row r="240" spans="2:11" x14ac:dyDescent="0.25">
      <c r="I240" t="s">
        <v>19</v>
      </c>
    </row>
    <row r="241" spans="2:16" x14ac:dyDescent="0.25">
      <c r="H241" t="s">
        <v>15</v>
      </c>
      <c r="I241">
        <v>0</v>
      </c>
      <c r="J241">
        <v>45.7</v>
      </c>
      <c r="K241">
        <v>45.7</v>
      </c>
    </row>
    <row r="242" spans="2:16" x14ac:dyDescent="0.25">
      <c r="J242">
        <v>100</v>
      </c>
      <c r="K242">
        <v>100</v>
      </c>
    </row>
    <row r="243" spans="2:16" x14ac:dyDescent="0.25">
      <c r="I243" t="s">
        <v>19</v>
      </c>
    </row>
    <row r="244" spans="2:16" x14ac:dyDescent="0.25">
      <c r="H244" t="s">
        <v>4</v>
      </c>
      <c r="I244">
        <v>25463.8</v>
      </c>
      <c r="J244">
        <v>12786.3</v>
      </c>
      <c r="K244">
        <v>38250.1</v>
      </c>
    </row>
    <row r="245" spans="2:16" x14ac:dyDescent="0.25">
      <c r="I245">
        <v>1</v>
      </c>
      <c r="J245">
        <v>0.6</v>
      </c>
      <c r="K245" t="s">
        <v>24</v>
      </c>
    </row>
    <row r="248" spans="2:16" x14ac:dyDescent="0.25">
      <c r="B248" t="s">
        <v>81</v>
      </c>
      <c r="C248" t="s">
        <v>101</v>
      </c>
      <c r="D248" t="s">
        <v>83</v>
      </c>
      <c r="E248" t="s">
        <v>89</v>
      </c>
      <c r="H248" t="s">
        <v>113</v>
      </c>
      <c r="I248" t="s">
        <v>8</v>
      </c>
      <c r="J248" t="s">
        <v>9</v>
      </c>
      <c r="K248" t="s">
        <v>4</v>
      </c>
      <c r="M248" t="s">
        <v>23</v>
      </c>
      <c r="N248" t="s">
        <v>17</v>
      </c>
      <c r="O248" t="s">
        <v>18</v>
      </c>
      <c r="P248" t="s">
        <v>4</v>
      </c>
    </row>
    <row r="250" spans="2:16" x14ac:dyDescent="0.25">
      <c r="B250" t="s">
        <v>102</v>
      </c>
      <c r="H250" t="s">
        <v>92</v>
      </c>
      <c r="I250" s="1">
        <v>5970.7430000000004</v>
      </c>
      <c r="J250">
        <v>290.28570999999999</v>
      </c>
      <c r="K250" s="1">
        <v>6261.0290000000005</v>
      </c>
      <c r="M250" t="s">
        <v>97</v>
      </c>
      <c r="N250">
        <v>5970.7</v>
      </c>
      <c r="O250">
        <v>290.3</v>
      </c>
      <c r="P250">
        <v>6261</v>
      </c>
    </row>
    <row r="251" spans="2:16" x14ac:dyDescent="0.25">
      <c r="B251" t="s">
        <v>87</v>
      </c>
      <c r="C251">
        <v>0.23447989999999999</v>
      </c>
      <c r="D251">
        <v>5.4346199999999997E-2</v>
      </c>
      <c r="E251">
        <v>23.177299999999999</v>
      </c>
      <c r="H251" t="s">
        <v>92</v>
      </c>
      <c r="I251" s="1">
        <v>1307.6569999999999</v>
      </c>
      <c r="J251">
        <v>477.94286</v>
      </c>
      <c r="K251" s="1">
        <v>1785.6</v>
      </c>
      <c r="N251">
        <v>23.1</v>
      </c>
      <c r="O251">
        <v>68.099999999999994</v>
      </c>
      <c r="P251">
        <v>22.2</v>
      </c>
    </row>
    <row r="252" spans="2:16" x14ac:dyDescent="0.25">
      <c r="B252" t="s">
        <v>88</v>
      </c>
      <c r="C252">
        <v>2.2702900000000002E-2</v>
      </c>
      <c r="D252">
        <v>1.5482599999999999E-2</v>
      </c>
      <c r="E252">
        <v>68.196600000000004</v>
      </c>
      <c r="H252" t="s">
        <v>114</v>
      </c>
      <c r="I252" s="1">
        <v>1096.229</v>
      </c>
      <c r="J252" s="1">
        <v>1279.3140000000001</v>
      </c>
      <c r="K252" s="1">
        <v>2375.5430000000001</v>
      </c>
      <c r="N252" t="s">
        <v>19</v>
      </c>
    </row>
    <row r="253" spans="2:16" x14ac:dyDescent="0.25">
      <c r="H253" t="s">
        <v>105</v>
      </c>
      <c r="I253" s="1">
        <v>7666.9709999999995</v>
      </c>
      <c r="J253" s="1">
        <v>5558.6289999999999</v>
      </c>
      <c r="K253" s="1">
        <v>13225.6</v>
      </c>
      <c r="M253" t="s">
        <v>97</v>
      </c>
      <c r="N253">
        <v>1307.7</v>
      </c>
      <c r="O253">
        <v>477.9</v>
      </c>
      <c r="P253">
        <v>1785.6</v>
      </c>
    </row>
    <row r="254" spans="2:16" x14ac:dyDescent="0.25">
      <c r="B254" t="s">
        <v>103</v>
      </c>
      <c r="H254" t="s">
        <v>115</v>
      </c>
      <c r="I254" s="1">
        <v>5478.6289999999999</v>
      </c>
      <c r="J254" s="1">
        <v>2822.1709999999998</v>
      </c>
      <c r="K254" s="1">
        <v>8300.7999999999993</v>
      </c>
      <c r="N254">
        <v>48.9</v>
      </c>
      <c r="O254">
        <v>50.2</v>
      </c>
      <c r="P254">
        <v>38.200000000000003</v>
      </c>
    </row>
    <row r="255" spans="2:16" x14ac:dyDescent="0.25">
      <c r="B255" t="s">
        <v>87</v>
      </c>
      <c r="C255">
        <v>5.1353599999999999E-2</v>
      </c>
      <c r="D255">
        <v>2.5127699999999999E-2</v>
      </c>
      <c r="E255">
        <v>48.930599999999998</v>
      </c>
      <c r="H255" t="s">
        <v>116</v>
      </c>
      <c r="I255">
        <v>294.85714000000002</v>
      </c>
      <c r="J255">
        <v>0</v>
      </c>
      <c r="K255">
        <v>294.85714000000002</v>
      </c>
      <c r="N255" t="s">
        <v>19</v>
      </c>
    </row>
    <row r="256" spans="2:16" x14ac:dyDescent="0.25">
      <c r="B256" t="s">
        <v>88</v>
      </c>
      <c r="C256">
        <v>3.7379299999999997E-2</v>
      </c>
      <c r="D256">
        <v>1.8802599999999999E-2</v>
      </c>
      <c r="E256">
        <v>50.302</v>
      </c>
      <c r="H256" t="s">
        <v>117</v>
      </c>
      <c r="I256">
        <v>320</v>
      </c>
      <c r="J256">
        <v>54.857143000000001</v>
      </c>
      <c r="K256">
        <v>374.85714000000002</v>
      </c>
      <c r="M256" t="s">
        <v>118</v>
      </c>
      <c r="N256">
        <v>1096.2</v>
      </c>
      <c r="O256">
        <v>1279.3</v>
      </c>
      <c r="P256">
        <v>2375.5</v>
      </c>
    </row>
    <row r="257" spans="2:16" x14ac:dyDescent="0.25">
      <c r="H257" t="s">
        <v>38</v>
      </c>
      <c r="I257" s="1">
        <v>3145.8290000000002</v>
      </c>
      <c r="J257" s="1">
        <v>2144.2289999999998</v>
      </c>
      <c r="K257" s="1">
        <v>5290.0569999999998</v>
      </c>
      <c r="N257">
        <v>24.5</v>
      </c>
      <c r="O257">
        <v>33.200000000000003</v>
      </c>
      <c r="P257">
        <v>21.1</v>
      </c>
    </row>
    <row r="258" spans="2:16" x14ac:dyDescent="0.25">
      <c r="B258" t="s">
        <v>104</v>
      </c>
      <c r="H258" t="s">
        <v>39</v>
      </c>
      <c r="I258">
        <v>182.85713999999999</v>
      </c>
      <c r="J258">
        <v>49.142856999999999</v>
      </c>
      <c r="K258">
        <v>232</v>
      </c>
      <c r="N258" t="s">
        <v>19</v>
      </c>
    </row>
    <row r="259" spans="2:16" x14ac:dyDescent="0.25">
      <c r="B259" t="s">
        <v>87</v>
      </c>
      <c r="C259">
        <v>4.3050499999999998E-2</v>
      </c>
      <c r="D259">
        <v>1.05416E-2</v>
      </c>
      <c r="E259">
        <v>24.486499999999999</v>
      </c>
      <c r="H259" t="s">
        <v>15</v>
      </c>
      <c r="I259">
        <v>0</v>
      </c>
      <c r="J259">
        <v>109.71429000000001</v>
      </c>
      <c r="K259">
        <v>109.71429000000001</v>
      </c>
      <c r="M259" t="s">
        <v>105</v>
      </c>
      <c r="N259">
        <v>7667</v>
      </c>
      <c r="O259">
        <v>5558.6</v>
      </c>
      <c r="P259">
        <v>13225.6</v>
      </c>
    </row>
    <row r="260" spans="2:16" x14ac:dyDescent="0.25">
      <c r="B260" t="s">
        <v>88</v>
      </c>
      <c r="C260">
        <v>0.10005360000000001</v>
      </c>
      <c r="D260">
        <v>3.3214899999999999E-2</v>
      </c>
      <c r="E260">
        <v>33.197099999999999</v>
      </c>
      <c r="N260">
        <v>18.600000000000001</v>
      </c>
      <c r="O260">
        <v>15.5</v>
      </c>
      <c r="P260">
        <v>12.6</v>
      </c>
    </row>
    <row r="261" spans="2:16" x14ac:dyDescent="0.25">
      <c r="H261" t="s">
        <v>4</v>
      </c>
      <c r="I261" s="1">
        <v>25463.77</v>
      </c>
      <c r="J261" s="1">
        <v>12786.29</v>
      </c>
      <c r="K261" s="1">
        <v>38250.06</v>
      </c>
      <c r="N261" t="s">
        <v>19</v>
      </c>
    </row>
    <row r="262" spans="2:16" x14ac:dyDescent="0.25">
      <c r="B262" t="s">
        <v>105</v>
      </c>
      <c r="M262" t="s">
        <v>119</v>
      </c>
      <c r="N262">
        <v>5478.6</v>
      </c>
      <c r="O262">
        <v>2822.2</v>
      </c>
      <c r="P262">
        <v>8300.7999999999993</v>
      </c>
    </row>
    <row r="263" spans="2:16" x14ac:dyDescent="0.25">
      <c r="B263" t="s">
        <v>87</v>
      </c>
      <c r="C263">
        <v>0.30109330000000001</v>
      </c>
      <c r="D263">
        <v>5.4942400000000002E-2</v>
      </c>
      <c r="E263">
        <v>18.247599999999998</v>
      </c>
      <c r="N263">
        <v>23</v>
      </c>
      <c r="O263">
        <v>32.9</v>
      </c>
      <c r="P263">
        <v>18.899999999999999</v>
      </c>
    </row>
    <row r="264" spans="2:16" x14ac:dyDescent="0.25">
      <c r="B264" t="s">
        <v>88</v>
      </c>
      <c r="C264">
        <v>0.4347336</v>
      </c>
      <c r="D264">
        <v>6.59222E-2</v>
      </c>
      <c r="E264">
        <v>15.1638</v>
      </c>
      <c r="N264" t="s">
        <v>19</v>
      </c>
    </row>
    <row r="265" spans="2:16" x14ac:dyDescent="0.25">
      <c r="M265" t="s">
        <v>100</v>
      </c>
      <c r="N265">
        <v>294.89999999999998</v>
      </c>
      <c r="O265">
        <v>0</v>
      </c>
      <c r="P265">
        <v>294.89999999999998</v>
      </c>
    </row>
    <row r="266" spans="2:16" x14ac:dyDescent="0.25">
      <c r="B266" t="s">
        <v>106</v>
      </c>
      <c r="N266">
        <v>60.1</v>
      </c>
      <c r="P266">
        <v>60.1</v>
      </c>
    </row>
    <row r="267" spans="2:16" x14ac:dyDescent="0.25">
      <c r="B267" t="s">
        <v>87</v>
      </c>
      <c r="C267">
        <v>0.21515390000000001</v>
      </c>
      <c r="D267">
        <v>5.0148900000000003E-2</v>
      </c>
      <c r="E267">
        <v>23.308399999999999</v>
      </c>
      <c r="N267" t="s">
        <v>19</v>
      </c>
    </row>
    <row r="268" spans="2:16" x14ac:dyDescent="0.25">
      <c r="B268" t="s">
        <v>88</v>
      </c>
      <c r="C268">
        <v>0.22071859999999999</v>
      </c>
      <c r="D268">
        <v>7.3116500000000001E-2</v>
      </c>
      <c r="E268">
        <v>33.126600000000003</v>
      </c>
      <c r="M268" t="s">
        <v>120</v>
      </c>
      <c r="N268">
        <v>320</v>
      </c>
      <c r="O268">
        <v>54.9</v>
      </c>
      <c r="P268">
        <v>374.9</v>
      </c>
    </row>
    <row r="269" spans="2:16" x14ac:dyDescent="0.25">
      <c r="N269">
        <v>100</v>
      </c>
      <c r="O269">
        <v>100</v>
      </c>
      <c r="P269">
        <v>86.6</v>
      </c>
    </row>
    <row r="270" spans="2:16" x14ac:dyDescent="0.25">
      <c r="B270" t="s">
        <v>107</v>
      </c>
      <c r="N270" t="s">
        <v>19</v>
      </c>
    </row>
    <row r="271" spans="2:16" x14ac:dyDescent="0.25">
      <c r="B271" t="s">
        <v>87</v>
      </c>
      <c r="C271">
        <v>1.15795E-2</v>
      </c>
      <c r="D271">
        <v>6.9556000000000002E-3</v>
      </c>
      <c r="E271">
        <v>60.068199999999997</v>
      </c>
      <c r="M271" t="s">
        <v>38</v>
      </c>
      <c r="N271">
        <v>3145.8</v>
      </c>
      <c r="O271">
        <v>2144.1999999999998</v>
      </c>
      <c r="P271">
        <v>5290.1</v>
      </c>
    </row>
    <row r="272" spans="2:16" x14ac:dyDescent="0.25">
      <c r="B272" t="s">
        <v>88</v>
      </c>
      <c r="C272" t="s">
        <v>108</v>
      </c>
      <c r="F272" t="s">
        <v>109</v>
      </c>
      <c r="N272">
        <v>22.2</v>
      </c>
      <c r="O272">
        <v>30.4</v>
      </c>
      <c r="P272">
        <v>18.100000000000001</v>
      </c>
    </row>
    <row r="273" spans="2:16" x14ac:dyDescent="0.25">
      <c r="N273" t="s">
        <v>19</v>
      </c>
    </row>
    <row r="274" spans="2:16" x14ac:dyDescent="0.25">
      <c r="B274" t="s">
        <v>110</v>
      </c>
      <c r="M274" t="s">
        <v>39</v>
      </c>
      <c r="N274">
        <v>182.9</v>
      </c>
      <c r="O274">
        <v>49.1</v>
      </c>
      <c r="P274">
        <v>232</v>
      </c>
    </row>
    <row r="275" spans="2:16" x14ac:dyDescent="0.25">
      <c r="B275" t="s">
        <v>87</v>
      </c>
      <c r="C275">
        <v>1.2566900000000001E-2</v>
      </c>
      <c r="D275">
        <v>1.2565E-2</v>
      </c>
      <c r="E275">
        <v>99.985200000000006</v>
      </c>
      <c r="N275">
        <v>78.2</v>
      </c>
      <c r="O275">
        <v>100</v>
      </c>
      <c r="P275">
        <v>65.2</v>
      </c>
    </row>
    <row r="276" spans="2:16" x14ac:dyDescent="0.25">
      <c r="B276" t="s">
        <v>88</v>
      </c>
      <c r="C276">
        <v>4.2903000000000004E-3</v>
      </c>
      <c r="D276">
        <v>4.2900000000000004E-3</v>
      </c>
      <c r="E276">
        <v>99.993600000000001</v>
      </c>
      <c r="N276" t="s">
        <v>19</v>
      </c>
    </row>
    <row r="277" spans="2:16" x14ac:dyDescent="0.25">
      <c r="M277" t="s">
        <v>15</v>
      </c>
      <c r="N277">
        <v>0</v>
      </c>
      <c r="O277">
        <v>109.7</v>
      </c>
      <c r="P277">
        <v>109.7</v>
      </c>
    </row>
    <row r="278" spans="2:16" x14ac:dyDescent="0.25">
      <c r="B278" t="s">
        <v>111</v>
      </c>
      <c r="O278">
        <v>57.2</v>
      </c>
      <c r="P278">
        <v>57.2</v>
      </c>
    </row>
    <row r="279" spans="2:16" x14ac:dyDescent="0.25">
      <c r="B279" t="s">
        <v>87</v>
      </c>
      <c r="C279">
        <v>0.12354130000000001</v>
      </c>
      <c r="D279">
        <v>2.7104E-2</v>
      </c>
      <c r="E279">
        <v>21.939299999999999</v>
      </c>
      <c r="N279" t="s">
        <v>19</v>
      </c>
    </row>
    <row r="280" spans="2:16" x14ac:dyDescent="0.25">
      <c r="B280" t="s">
        <v>88</v>
      </c>
      <c r="C280">
        <v>0.1676975</v>
      </c>
      <c r="D280">
        <v>5.0986299999999998E-2</v>
      </c>
      <c r="E280">
        <v>30.403700000000001</v>
      </c>
      <c r="M280" t="s">
        <v>4</v>
      </c>
      <c r="N280">
        <v>25463.8</v>
      </c>
      <c r="O280">
        <v>12786.3</v>
      </c>
      <c r="P280">
        <v>38250.1</v>
      </c>
    </row>
    <row r="281" spans="2:16" x14ac:dyDescent="0.25">
      <c r="N281">
        <v>1</v>
      </c>
      <c r="O281">
        <v>0.6</v>
      </c>
      <c r="P281" t="s">
        <v>24</v>
      </c>
    </row>
    <row r="282" spans="2:16" x14ac:dyDescent="0.25">
      <c r="B282" t="s">
        <v>39</v>
      </c>
    </row>
    <row r="283" spans="2:16" x14ac:dyDescent="0.25">
      <c r="B283" t="s">
        <v>87</v>
      </c>
      <c r="C283">
        <v>7.1811000000000002E-3</v>
      </c>
      <c r="D283">
        <v>5.6122999999999998E-3</v>
      </c>
      <c r="E283">
        <v>78.154700000000005</v>
      </c>
    </row>
    <row r="284" spans="2:16" x14ac:dyDescent="0.25">
      <c r="B284" t="s">
        <v>88</v>
      </c>
      <c r="C284">
        <v>3.8433999999999999E-3</v>
      </c>
      <c r="D284">
        <v>3.8432000000000002E-3</v>
      </c>
      <c r="E284">
        <v>99.993600000000001</v>
      </c>
    </row>
    <row r="286" spans="2:16" x14ac:dyDescent="0.25">
      <c r="B286" t="s">
        <v>112</v>
      </c>
    </row>
    <row r="287" spans="2:16" x14ac:dyDescent="0.25">
      <c r="B287" t="s">
        <v>87</v>
      </c>
      <c r="C287" t="s">
        <v>108</v>
      </c>
      <c r="F287" t="s">
        <v>109</v>
      </c>
    </row>
    <row r="288" spans="2:16" x14ac:dyDescent="0.25">
      <c r="B288" t="s">
        <v>88</v>
      </c>
      <c r="C288">
        <v>8.5806000000000007E-3</v>
      </c>
      <c r="D288">
        <v>4.9052000000000002E-3</v>
      </c>
      <c r="E288">
        <v>57.165999999999997</v>
      </c>
    </row>
    <row r="292" spans="2:16" x14ac:dyDescent="0.25">
      <c r="B292" s="2" t="s">
        <v>124</v>
      </c>
      <c r="C292" t="s">
        <v>83</v>
      </c>
      <c r="D292" t="s">
        <v>89</v>
      </c>
      <c r="H292" t="s">
        <v>125</v>
      </c>
      <c r="I292" t="s">
        <v>8</v>
      </c>
      <c r="J292" t="s">
        <v>9</v>
      </c>
      <c r="K292" t="s">
        <v>4</v>
      </c>
      <c r="M292" t="s">
        <v>124</v>
      </c>
      <c r="N292" t="s">
        <v>17</v>
      </c>
      <c r="O292" t="s">
        <v>18</v>
      </c>
      <c r="P292" t="s">
        <v>4</v>
      </c>
    </row>
    <row r="294" spans="2:16" x14ac:dyDescent="0.25">
      <c r="B294" t="s">
        <v>102</v>
      </c>
      <c r="G294" t="s">
        <v>126</v>
      </c>
      <c r="H294" t="s">
        <v>127</v>
      </c>
      <c r="I294" s="1">
        <v>7325.0290000000005</v>
      </c>
      <c r="J294">
        <v>937.14286000000004</v>
      </c>
      <c r="K294" s="1">
        <v>8262.1710000000003</v>
      </c>
      <c r="M294" t="s">
        <v>137</v>
      </c>
      <c r="N294">
        <v>7325</v>
      </c>
      <c r="O294">
        <v>937.1</v>
      </c>
      <c r="P294">
        <v>8262.2000000000007</v>
      </c>
    </row>
    <row r="295" spans="2:16" x14ac:dyDescent="0.25">
      <c r="B295" t="s">
        <v>87</v>
      </c>
      <c r="C295">
        <v>0.2876647</v>
      </c>
      <c r="D295">
        <v>7.1114999999999998E-2</v>
      </c>
      <c r="E295">
        <v>24.721499999999999</v>
      </c>
      <c r="G295" t="s">
        <v>126</v>
      </c>
      <c r="H295" t="s">
        <v>128</v>
      </c>
      <c r="I295">
        <v>733.25714000000005</v>
      </c>
      <c r="J295">
        <v>448</v>
      </c>
      <c r="K295" s="1">
        <v>1181.2570000000001</v>
      </c>
      <c r="N295">
        <v>24.7</v>
      </c>
      <c r="O295">
        <v>89.7</v>
      </c>
      <c r="P295">
        <v>24.1</v>
      </c>
    </row>
    <row r="296" spans="2:16" x14ac:dyDescent="0.25">
      <c r="B296" t="s">
        <v>88</v>
      </c>
      <c r="C296">
        <v>7.3292800000000005E-2</v>
      </c>
      <c r="D296">
        <v>6.5861500000000003E-2</v>
      </c>
      <c r="E296">
        <v>89.860799999999998</v>
      </c>
      <c r="H296" t="s">
        <v>129</v>
      </c>
      <c r="I296" s="1">
        <v>8269.2569999999996</v>
      </c>
      <c r="J296" s="1">
        <v>3802.971</v>
      </c>
      <c r="K296" s="1">
        <v>12072.23</v>
      </c>
      <c r="N296" t="s">
        <v>19</v>
      </c>
    </row>
    <row r="297" spans="2:16" x14ac:dyDescent="0.25">
      <c r="H297" t="s">
        <v>130</v>
      </c>
      <c r="I297" s="1">
        <v>3900.114</v>
      </c>
      <c r="J297" s="1">
        <v>1853.943</v>
      </c>
      <c r="K297" s="1">
        <v>5754.0569999999998</v>
      </c>
      <c r="M297" t="s">
        <v>137</v>
      </c>
      <c r="N297">
        <v>733.3</v>
      </c>
      <c r="O297">
        <v>448</v>
      </c>
      <c r="P297">
        <v>1181.3</v>
      </c>
    </row>
    <row r="298" spans="2:16" x14ac:dyDescent="0.25">
      <c r="B298" t="s">
        <v>103</v>
      </c>
      <c r="G298" t="s">
        <v>126</v>
      </c>
      <c r="H298" t="s">
        <v>131</v>
      </c>
      <c r="I298" s="1">
        <v>4044.8</v>
      </c>
      <c r="J298" s="1">
        <v>5070.3999999999996</v>
      </c>
      <c r="K298" s="1">
        <v>9115.2000000000007</v>
      </c>
      <c r="N298">
        <v>61.2</v>
      </c>
      <c r="O298">
        <v>64.3</v>
      </c>
      <c r="P298">
        <v>45.2</v>
      </c>
    </row>
    <row r="299" spans="2:16" x14ac:dyDescent="0.25">
      <c r="B299" t="s">
        <v>87</v>
      </c>
      <c r="C299">
        <v>2.8796100000000002E-2</v>
      </c>
      <c r="D299">
        <v>1.7615499999999999E-2</v>
      </c>
      <c r="E299">
        <v>61.173400000000001</v>
      </c>
      <c r="G299" t="s">
        <v>126</v>
      </c>
      <c r="H299" t="s">
        <v>132</v>
      </c>
      <c r="I299">
        <v>237.71429000000001</v>
      </c>
      <c r="J299">
        <v>376.68570999999997</v>
      </c>
      <c r="K299">
        <v>614.4</v>
      </c>
      <c r="N299" t="s">
        <v>19</v>
      </c>
    </row>
    <row r="300" spans="2:16" x14ac:dyDescent="0.25">
      <c r="B300" t="s">
        <v>88</v>
      </c>
      <c r="C300">
        <v>3.5037499999999999E-2</v>
      </c>
      <c r="D300">
        <v>2.2528300000000001E-2</v>
      </c>
      <c r="E300">
        <v>64.297600000000003</v>
      </c>
      <c r="H300" t="s">
        <v>133</v>
      </c>
      <c r="I300">
        <v>465.82857000000001</v>
      </c>
      <c r="J300">
        <v>0</v>
      </c>
      <c r="K300">
        <v>465.82857000000001</v>
      </c>
      <c r="M300" t="s">
        <v>129</v>
      </c>
      <c r="N300">
        <v>8269.2999999999993</v>
      </c>
      <c r="O300">
        <v>3803</v>
      </c>
      <c r="P300">
        <v>12072.2</v>
      </c>
    </row>
    <row r="301" spans="2:16" x14ac:dyDescent="0.25">
      <c r="H301" t="s">
        <v>134</v>
      </c>
      <c r="I301">
        <v>91.428571000000005</v>
      </c>
      <c r="J301">
        <v>118.85714</v>
      </c>
      <c r="K301">
        <v>210.28570999999999</v>
      </c>
      <c r="N301">
        <v>15.9</v>
      </c>
      <c r="O301">
        <v>25</v>
      </c>
      <c r="P301">
        <v>13.5</v>
      </c>
    </row>
    <row r="302" spans="2:16" x14ac:dyDescent="0.25">
      <c r="B302" t="s">
        <v>104</v>
      </c>
      <c r="G302" t="s">
        <v>135</v>
      </c>
      <c r="H302" t="s">
        <v>136</v>
      </c>
      <c r="I302">
        <v>211.2</v>
      </c>
      <c r="J302">
        <v>27.428571000000002</v>
      </c>
      <c r="K302">
        <v>238.62857</v>
      </c>
      <c r="N302" t="s">
        <v>19</v>
      </c>
    </row>
    <row r="303" spans="2:16" x14ac:dyDescent="0.25">
      <c r="B303" t="s">
        <v>87</v>
      </c>
      <c r="C303">
        <v>0.32474599999999998</v>
      </c>
      <c r="D303">
        <v>5.0809800000000002E-2</v>
      </c>
      <c r="E303">
        <v>15.646000000000001</v>
      </c>
      <c r="H303" t="s">
        <v>39</v>
      </c>
      <c r="I303">
        <v>185.14286000000001</v>
      </c>
      <c r="J303">
        <v>86.857142999999994</v>
      </c>
      <c r="K303">
        <v>272</v>
      </c>
      <c r="M303" t="s">
        <v>138</v>
      </c>
      <c r="N303">
        <v>3900.1</v>
      </c>
      <c r="O303">
        <v>1853.9</v>
      </c>
      <c r="P303">
        <v>5754.1</v>
      </c>
    </row>
    <row r="304" spans="2:16" x14ac:dyDescent="0.25">
      <c r="B304" t="s">
        <v>88</v>
      </c>
      <c r="C304">
        <v>0.29742580000000002</v>
      </c>
      <c r="D304">
        <v>7.3933100000000002E-2</v>
      </c>
      <c r="E304">
        <v>24.857600000000001</v>
      </c>
      <c r="H304" t="s">
        <v>15</v>
      </c>
      <c r="I304">
        <v>0</v>
      </c>
      <c r="J304">
        <v>64</v>
      </c>
      <c r="K304">
        <v>64</v>
      </c>
      <c r="N304">
        <v>22.7</v>
      </c>
      <c r="O304">
        <v>23.7</v>
      </c>
      <c r="P304">
        <v>17.2</v>
      </c>
    </row>
    <row r="305" spans="2:16" x14ac:dyDescent="0.25">
      <c r="N305" t="s">
        <v>19</v>
      </c>
    </row>
    <row r="306" spans="2:16" x14ac:dyDescent="0.25">
      <c r="B306" t="s">
        <v>121</v>
      </c>
      <c r="H306" t="s">
        <v>4</v>
      </c>
      <c r="I306" s="1">
        <v>25463.77</v>
      </c>
      <c r="J306" s="1">
        <v>12786.29</v>
      </c>
      <c r="K306" s="1">
        <v>38250.06</v>
      </c>
      <c r="M306" t="s">
        <v>139</v>
      </c>
      <c r="N306">
        <v>4044.8</v>
      </c>
      <c r="O306">
        <v>5070.3999999999996</v>
      </c>
      <c r="P306">
        <v>9115.2000000000007</v>
      </c>
    </row>
    <row r="307" spans="2:16" x14ac:dyDescent="0.25">
      <c r="B307" t="s">
        <v>87</v>
      </c>
      <c r="C307">
        <v>0.1531633</v>
      </c>
      <c r="D307">
        <v>3.5100100000000002E-2</v>
      </c>
      <c r="E307">
        <v>22.916799999999999</v>
      </c>
      <c r="N307">
        <v>21.5</v>
      </c>
      <c r="O307">
        <v>20.9</v>
      </c>
      <c r="P307">
        <v>15</v>
      </c>
    </row>
    <row r="308" spans="2:16" x14ac:dyDescent="0.25">
      <c r="B308" t="s">
        <v>88</v>
      </c>
      <c r="C308">
        <v>0.1449946</v>
      </c>
      <c r="D308">
        <v>3.4356600000000001E-2</v>
      </c>
      <c r="E308">
        <v>23.6951</v>
      </c>
      <c r="N308" t="s">
        <v>19</v>
      </c>
    </row>
    <row r="309" spans="2:16" x14ac:dyDescent="0.25">
      <c r="M309" t="s">
        <v>139</v>
      </c>
      <c r="N309">
        <v>237.7</v>
      </c>
      <c r="O309">
        <v>376.7</v>
      </c>
      <c r="P309">
        <v>614.4</v>
      </c>
    </row>
    <row r="310" spans="2:16" x14ac:dyDescent="0.25">
      <c r="B310" t="s">
        <v>106</v>
      </c>
      <c r="N310">
        <v>63.4</v>
      </c>
      <c r="O310">
        <v>45.4</v>
      </c>
      <c r="P310">
        <v>37.1</v>
      </c>
    </row>
    <row r="311" spans="2:16" x14ac:dyDescent="0.25">
      <c r="B311" t="s">
        <v>87</v>
      </c>
      <c r="C311">
        <v>0.15884529999999999</v>
      </c>
      <c r="D311">
        <v>3.4084499999999997E-2</v>
      </c>
      <c r="E311">
        <v>21.457699999999999</v>
      </c>
      <c r="N311" t="s">
        <v>19</v>
      </c>
    </row>
    <row r="312" spans="2:16" x14ac:dyDescent="0.25">
      <c r="B312" t="s">
        <v>88</v>
      </c>
      <c r="C312">
        <v>0.39654990000000001</v>
      </c>
      <c r="D312">
        <v>8.2597500000000004E-2</v>
      </c>
      <c r="E312">
        <v>20.829000000000001</v>
      </c>
      <c r="M312" t="s">
        <v>140</v>
      </c>
      <c r="N312">
        <v>465.8</v>
      </c>
      <c r="O312">
        <v>0</v>
      </c>
      <c r="P312">
        <v>465.8</v>
      </c>
    </row>
    <row r="313" spans="2:16" x14ac:dyDescent="0.25">
      <c r="N313">
        <v>79.099999999999994</v>
      </c>
      <c r="P313">
        <v>79.099999999999994</v>
      </c>
    </row>
    <row r="314" spans="2:16" x14ac:dyDescent="0.25">
      <c r="B314" t="s">
        <v>107</v>
      </c>
      <c r="N314" t="s">
        <v>19</v>
      </c>
    </row>
    <row r="315" spans="2:16" x14ac:dyDescent="0.25">
      <c r="B315" t="s">
        <v>87</v>
      </c>
      <c r="C315">
        <v>9.3354000000000006E-3</v>
      </c>
      <c r="D315">
        <v>5.8988000000000001E-3</v>
      </c>
      <c r="E315">
        <v>63.1875</v>
      </c>
      <c r="M315" t="s">
        <v>141</v>
      </c>
      <c r="N315">
        <v>91.4</v>
      </c>
      <c r="O315">
        <v>118.9</v>
      </c>
      <c r="P315">
        <v>210.3</v>
      </c>
    </row>
    <row r="316" spans="2:16" x14ac:dyDescent="0.25">
      <c r="B316" t="s">
        <v>88</v>
      </c>
      <c r="C316">
        <v>2.9460099999999999E-2</v>
      </c>
      <c r="D316">
        <v>1.3262599999999999E-2</v>
      </c>
      <c r="E316">
        <v>45.018799999999999</v>
      </c>
      <c r="N316">
        <v>100</v>
      </c>
      <c r="O316">
        <v>78.599999999999994</v>
      </c>
      <c r="P316">
        <v>62.2</v>
      </c>
    </row>
    <row r="317" spans="2:16" x14ac:dyDescent="0.25">
      <c r="N317" t="s">
        <v>19</v>
      </c>
    </row>
    <row r="318" spans="2:16" x14ac:dyDescent="0.25">
      <c r="B318" t="s">
        <v>110</v>
      </c>
      <c r="M318" t="s">
        <v>142</v>
      </c>
      <c r="N318">
        <v>211.2</v>
      </c>
      <c r="O318">
        <v>27.4</v>
      </c>
      <c r="P318">
        <v>238.6</v>
      </c>
    </row>
    <row r="319" spans="2:16" x14ac:dyDescent="0.25">
      <c r="B319" t="s">
        <v>87</v>
      </c>
      <c r="C319">
        <v>1.8293799999999999E-2</v>
      </c>
      <c r="D319">
        <v>1.44782E-2</v>
      </c>
      <c r="E319">
        <v>79.142799999999994</v>
      </c>
      <c r="N319">
        <v>100</v>
      </c>
      <c r="O319">
        <v>100</v>
      </c>
      <c r="P319">
        <v>89.2</v>
      </c>
    </row>
    <row r="320" spans="2:16" x14ac:dyDescent="0.25">
      <c r="B320" t="s">
        <v>88</v>
      </c>
      <c r="C320" t="s">
        <v>108</v>
      </c>
      <c r="F320" t="s">
        <v>109</v>
      </c>
      <c r="N320" t="s">
        <v>19</v>
      </c>
    </row>
    <row r="321" spans="2:16" x14ac:dyDescent="0.25">
      <c r="M321" t="s">
        <v>39</v>
      </c>
      <c r="N321">
        <v>185.1</v>
      </c>
      <c r="O321">
        <v>86.9</v>
      </c>
      <c r="P321">
        <v>272</v>
      </c>
    </row>
    <row r="322" spans="2:16" x14ac:dyDescent="0.25">
      <c r="B322" t="s">
        <v>111</v>
      </c>
      <c r="N322">
        <v>59.1</v>
      </c>
      <c r="O322">
        <v>58.6</v>
      </c>
      <c r="P322">
        <v>44.3</v>
      </c>
    </row>
    <row r="323" spans="2:16" x14ac:dyDescent="0.25">
      <c r="B323" t="s">
        <v>87</v>
      </c>
      <c r="C323">
        <v>3.5904999999999999E-3</v>
      </c>
      <c r="D323">
        <v>3.5899999999999999E-3</v>
      </c>
      <c r="E323">
        <v>99.985200000000006</v>
      </c>
      <c r="N323" t="s">
        <v>19</v>
      </c>
    </row>
    <row r="324" spans="2:16" x14ac:dyDescent="0.25">
      <c r="B324" t="s">
        <v>88</v>
      </c>
      <c r="C324">
        <v>9.2957000000000005E-3</v>
      </c>
      <c r="D324">
        <v>7.3048000000000002E-3</v>
      </c>
      <c r="E324">
        <v>78.583200000000005</v>
      </c>
      <c r="M324" t="s">
        <v>15</v>
      </c>
      <c r="N324">
        <v>0</v>
      </c>
      <c r="O324">
        <v>64</v>
      </c>
      <c r="P324">
        <v>64</v>
      </c>
    </row>
    <row r="325" spans="2:16" x14ac:dyDescent="0.25">
      <c r="O325">
        <v>74.900000000000006</v>
      </c>
      <c r="P325">
        <v>74.900000000000006</v>
      </c>
    </row>
    <row r="326" spans="2:16" x14ac:dyDescent="0.25">
      <c r="B326" t="s">
        <v>122</v>
      </c>
      <c r="N326" t="s">
        <v>19</v>
      </c>
    </row>
    <row r="327" spans="2:16" x14ac:dyDescent="0.25">
      <c r="B327" t="s">
        <v>87</v>
      </c>
      <c r="C327">
        <v>8.2941000000000004E-3</v>
      </c>
      <c r="D327">
        <v>8.3437000000000008E-3</v>
      </c>
      <c r="E327">
        <v>100.598</v>
      </c>
      <c r="M327" t="s">
        <v>4</v>
      </c>
      <c r="N327">
        <v>25463.8</v>
      </c>
      <c r="O327">
        <v>12786.3</v>
      </c>
      <c r="P327">
        <v>38250.1</v>
      </c>
    </row>
    <row r="328" spans="2:16" x14ac:dyDescent="0.25">
      <c r="B328" t="s">
        <v>88</v>
      </c>
      <c r="C328">
        <v>2.1451999999999999E-3</v>
      </c>
      <c r="D328">
        <v>2.1450000000000002E-3</v>
      </c>
      <c r="E328">
        <v>99.993600000000001</v>
      </c>
      <c r="N328">
        <v>1</v>
      </c>
      <c r="O328">
        <v>0.6</v>
      </c>
      <c r="P328" t="s">
        <v>24</v>
      </c>
    </row>
    <row r="330" spans="2:16" x14ac:dyDescent="0.25">
      <c r="B330" t="s">
        <v>39</v>
      </c>
    </row>
    <row r="331" spans="2:16" x14ac:dyDescent="0.25">
      <c r="B331" t="s">
        <v>87</v>
      </c>
      <c r="C331">
        <v>7.2708E-3</v>
      </c>
      <c r="D331">
        <v>4.2922000000000004E-3</v>
      </c>
      <c r="E331">
        <v>59.0334</v>
      </c>
    </row>
    <row r="332" spans="2:16" x14ac:dyDescent="0.25">
      <c r="B332" t="s">
        <v>88</v>
      </c>
      <c r="C332">
        <v>6.7930000000000004E-3</v>
      </c>
      <c r="D332">
        <v>3.9911E-3</v>
      </c>
      <c r="E332">
        <v>58.753399999999999</v>
      </c>
    </row>
    <row r="334" spans="2:16" x14ac:dyDescent="0.25">
      <c r="B334" t="s">
        <v>123</v>
      </c>
    </row>
    <row r="335" spans="2:16" x14ac:dyDescent="0.25">
      <c r="B335" t="s">
        <v>87</v>
      </c>
      <c r="C335" t="s">
        <v>108</v>
      </c>
      <c r="F335" t="s">
        <v>109</v>
      </c>
    </row>
    <row r="336" spans="2:16" x14ac:dyDescent="0.25">
      <c r="B336" t="s">
        <v>88</v>
      </c>
      <c r="C336">
        <v>5.0054000000000001E-3</v>
      </c>
      <c r="D336">
        <v>3.7466999999999999E-3</v>
      </c>
      <c r="E336">
        <v>74.853999999999999</v>
      </c>
    </row>
    <row r="339" spans="2:7" x14ac:dyDescent="0.25">
      <c r="B339" t="s">
        <v>143</v>
      </c>
    </row>
    <row r="340" spans="2:7" x14ac:dyDescent="0.25">
      <c r="C340" t="s">
        <v>0</v>
      </c>
      <c r="D340" t="s">
        <v>1</v>
      </c>
      <c r="E340" t="s">
        <v>2</v>
      </c>
      <c r="F340" t="s">
        <v>3</v>
      </c>
      <c r="G340" t="s">
        <v>4</v>
      </c>
    </row>
    <row r="342" spans="2:7" x14ac:dyDescent="0.25">
      <c r="B342">
        <v>1</v>
      </c>
      <c r="D342">
        <v>291</v>
      </c>
      <c r="F342">
        <v>176</v>
      </c>
      <c r="G342">
        <v>467</v>
      </c>
    </row>
    <row r="343" spans="2:7" x14ac:dyDescent="0.25">
      <c r="B343">
        <v>2</v>
      </c>
      <c r="D343">
        <v>375</v>
      </c>
      <c r="F343">
        <v>91</v>
      </c>
      <c r="G343">
        <v>466</v>
      </c>
    </row>
    <row r="344" spans="2:7" x14ac:dyDescent="0.25">
      <c r="B344">
        <v>3</v>
      </c>
      <c r="D344">
        <v>35</v>
      </c>
      <c r="F344">
        <v>31</v>
      </c>
      <c r="G344">
        <v>66</v>
      </c>
    </row>
    <row r="345" spans="2:7" x14ac:dyDescent="0.25">
      <c r="B345">
        <v>4</v>
      </c>
      <c r="D345">
        <v>96</v>
      </c>
      <c r="F345">
        <v>77</v>
      </c>
      <c r="G345">
        <v>173</v>
      </c>
    </row>
    <row r="346" spans="2:7" x14ac:dyDescent="0.25">
      <c r="B346">
        <v>5</v>
      </c>
      <c r="D346">
        <v>23</v>
      </c>
      <c r="F346">
        <v>67</v>
      </c>
      <c r="G346">
        <v>90</v>
      </c>
    </row>
    <row r="347" spans="2:7" x14ac:dyDescent="0.25">
      <c r="B347">
        <v>6</v>
      </c>
      <c r="D347">
        <v>4</v>
      </c>
      <c r="F347">
        <v>1</v>
      </c>
      <c r="G347">
        <v>5</v>
      </c>
    </row>
    <row r="348" spans="2:7" x14ac:dyDescent="0.25">
      <c r="B348">
        <v>7</v>
      </c>
      <c r="D348">
        <v>265</v>
      </c>
      <c r="F348">
        <v>140</v>
      </c>
      <c r="G348">
        <v>405</v>
      </c>
    </row>
    <row r="349" spans="2:7" x14ac:dyDescent="0.25">
      <c r="B349">
        <v>8</v>
      </c>
      <c r="D349">
        <v>40</v>
      </c>
      <c r="F349">
        <v>23</v>
      </c>
      <c r="G349">
        <v>63</v>
      </c>
    </row>
    <row r="350" spans="2:7" x14ac:dyDescent="0.25">
      <c r="B350">
        <v>9</v>
      </c>
      <c r="D350">
        <v>1</v>
      </c>
      <c r="F350">
        <v>4</v>
      </c>
      <c r="G350">
        <v>5</v>
      </c>
    </row>
    <row r="351" spans="2:7" x14ac:dyDescent="0.25">
      <c r="B351">
        <v>10</v>
      </c>
      <c r="D351">
        <v>2</v>
      </c>
      <c r="F351">
        <v>1</v>
      </c>
      <c r="G351">
        <v>3</v>
      </c>
    </row>
    <row r="352" spans="2:7" x14ac:dyDescent="0.25">
      <c r="B352">
        <v>11</v>
      </c>
      <c r="D352">
        <v>17</v>
      </c>
      <c r="F352">
        <v>10</v>
      </c>
      <c r="G352">
        <v>27</v>
      </c>
    </row>
    <row r="353" spans="2:7" x14ac:dyDescent="0.25">
      <c r="B353">
        <v>12</v>
      </c>
      <c r="D353">
        <v>11</v>
      </c>
      <c r="F353">
        <v>3</v>
      </c>
      <c r="G353">
        <v>14</v>
      </c>
    </row>
    <row r="354" spans="2:7" x14ac:dyDescent="0.25">
      <c r="B354">
        <v>13</v>
      </c>
      <c r="D354">
        <v>81</v>
      </c>
      <c r="F354">
        <v>36</v>
      </c>
      <c r="G354">
        <v>117</v>
      </c>
    </row>
    <row r="355" spans="2:7" x14ac:dyDescent="0.25">
      <c r="B355">
        <v>14</v>
      </c>
      <c r="D355">
        <v>46</v>
      </c>
      <c r="F355">
        <v>12</v>
      </c>
      <c r="G355">
        <v>58</v>
      </c>
    </row>
    <row r="356" spans="2:7" x14ac:dyDescent="0.25">
      <c r="B356">
        <v>15</v>
      </c>
      <c r="D356">
        <v>68</v>
      </c>
      <c r="F356">
        <v>160</v>
      </c>
      <c r="G356">
        <v>228</v>
      </c>
    </row>
    <row r="357" spans="2:7" x14ac:dyDescent="0.25">
      <c r="B357">
        <v>16</v>
      </c>
      <c r="D357">
        <v>7</v>
      </c>
      <c r="F357">
        <v>0</v>
      </c>
      <c r="G357">
        <v>7</v>
      </c>
    </row>
    <row r="358" spans="2:7" x14ac:dyDescent="0.25">
      <c r="B358">
        <v>17</v>
      </c>
      <c r="D358">
        <v>1</v>
      </c>
      <c r="F358">
        <v>0</v>
      </c>
      <c r="G358">
        <v>1</v>
      </c>
    </row>
    <row r="359" spans="2:7" x14ac:dyDescent="0.25">
      <c r="B359">
        <v>18</v>
      </c>
      <c r="D359">
        <v>1</v>
      </c>
      <c r="F359">
        <v>3</v>
      </c>
      <c r="G359">
        <v>4</v>
      </c>
    </row>
    <row r="360" spans="2:7" x14ac:dyDescent="0.25">
      <c r="B360">
        <v>19</v>
      </c>
      <c r="D360">
        <v>1</v>
      </c>
      <c r="F360">
        <v>0</v>
      </c>
      <c r="G360">
        <v>1</v>
      </c>
    </row>
    <row r="361" spans="2:7" x14ac:dyDescent="0.25">
      <c r="B361">
        <v>20</v>
      </c>
      <c r="D361">
        <v>3</v>
      </c>
      <c r="F361">
        <v>0</v>
      </c>
      <c r="G361">
        <v>3</v>
      </c>
    </row>
    <row r="362" spans="2:7" x14ac:dyDescent="0.25">
      <c r="B362">
        <v>21</v>
      </c>
      <c r="D362">
        <v>0</v>
      </c>
      <c r="F362">
        <v>2</v>
      </c>
      <c r="G362">
        <v>2</v>
      </c>
    </row>
    <row r="363" spans="2:7" x14ac:dyDescent="0.25">
      <c r="B363">
        <v>22</v>
      </c>
      <c r="D363">
        <v>1</v>
      </c>
      <c r="F363">
        <v>0</v>
      </c>
      <c r="G363">
        <v>1</v>
      </c>
    </row>
    <row r="364" spans="2:7" x14ac:dyDescent="0.25">
      <c r="B364">
        <v>23</v>
      </c>
      <c r="D364">
        <v>1</v>
      </c>
      <c r="F364">
        <v>0</v>
      </c>
      <c r="G364">
        <v>1</v>
      </c>
    </row>
    <row r="365" spans="2:7" x14ac:dyDescent="0.25">
      <c r="B365">
        <v>24</v>
      </c>
      <c r="D365">
        <v>1</v>
      </c>
      <c r="F365">
        <v>0</v>
      </c>
      <c r="G365">
        <v>1</v>
      </c>
    </row>
    <row r="366" spans="2:7" x14ac:dyDescent="0.25">
      <c r="B366">
        <v>98</v>
      </c>
      <c r="D366">
        <v>0</v>
      </c>
      <c r="F366">
        <v>1</v>
      </c>
      <c r="G366">
        <v>1</v>
      </c>
    </row>
    <row r="368" spans="2:7" x14ac:dyDescent="0.25">
      <c r="B368" t="s">
        <v>4</v>
      </c>
      <c r="D368">
        <v>1371</v>
      </c>
      <c r="F368">
        <v>838</v>
      </c>
      <c r="G368">
        <v>2209</v>
      </c>
    </row>
    <row r="369" spans="2:7" x14ac:dyDescent="0.25">
      <c r="B369" t="s">
        <v>6</v>
      </c>
      <c r="D369">
        <v>603</v>
      </c>
      <c r="F369">
        <v>409</v>
      </c>
      <c r="G369">
        <v>1012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61"/>
  <sheetViews>
    <sheetView showGridLines="0" topLeftCell="A44" zoomScale="90" zoomScaleNormal="90" workbookViewId="0">
      <selection activeCell="G53" sqref="G53"/>
    </sheetView>
  </sheetViews>
  <sheetFormatPr baseColWidth="10" defaultRowHeight="12.75" x14ac:dyDescent="0.25"/>
  <cols>
    <col min="1" max="1" width="11.42578125" style="4"/>
    <col min="2" max="7" width="5.7109375" style="4" customWidth="1"/>
    <col min="8" max="8" width="4.28515625" style="4" customWidth="1"/>
    <col min="9" max="9" width="5.7109375" style="3" customWidth="1"/>
    <col min="10" max="10" width="7.42578125" style="3" customWidth="1"/>
    <col min="11" max="12" width="5.7109375" style="3" customWidth="1"/>
    <col min="13" max="14" width="7.7109375" style="3" customWidth="1"/>
    <col min="15" max="25" width="5.7109375" style="3" customWidth="1"/>
    <col min="26" max="26" width="21" style="21" customWidth="1"/>
    <col min="27" max="27" width="5.7109375" style="3" customWidth="1"/>
    <col min="28" max="113" width="5.7109375" style="4" customWidth="1"/>
    <col min="114" max="16384" width="11.42578125" style="4"/>
  </cols>
  <sheetData>
    <row r="2" spans="2:14" ht="18" customHeight="1" x14ac:dyDescent="0.25">
      <c r="B2" s="4" t="s">
        <v>144</v>
      </c>
    </row>
    <row r="3" spans="2:14" ht="18" customHeight="1" x14ac:dyDescent="0.25"/>
    <row r="4" spans="2:14" ht="18" customHeight="1" x14ac:dyDescent="0.25"/>
    <row r="5" spans="2:14" ht="18" customHeight="1" x14ac:dyDescent="0.25">
      <c r="B5" s="5"/>
      <c r="C5" s="5"/>
      <c r="D5" s="5"/>
      <c r="E5" s="5"/>
      <c r="F5" s="5"/>
      <c r="G5" s="5"/>
      <c r="H5" s="5"/>
      <c r="I5" s="76" t="s">
        <v>4</v>
      </c>
      <c r="J5" s="76"/>
      <c r="K5" s="76"/>
      <c r="L5" s="12"/>
      <c r="M5" s="76" t="s">
        <v>149</v>
      </c>
      <c r="N5" s="76"/>
    </row>
    <row r="6" spans="2:14" ht="18" customHeight="1" x14ac:dyDescent="0.25">
      <c r="B6" s="6"/>
      <c r="C6" s="6"/>
      <c r="D6" s="6"/>
      <c r="E6" s="6"/>
      <c r="F6" s="6"/>
      <c r="G6" s="6"/>
      <c r="H6" s="6"/>
      <c r="I6" s="13" t="s">
        <v>146</v>
      </c>
      <c r="J6" s="13" t="s">
        <v>147</v>
      </c>
      <c r="K6" s="13" t="s">
        <v>148</v>
      </c>
      <c r="L6" s="13"/>
      <c r="M6" s="13" t="s">
        <v>150</v>
      </c>
      <c r="N6" s="13" t="s">
        <v>151</v>
      </c>
    </row>
    <row r="7" spans="2:14" ht="6" customHeight="1" x14ac:dyDescent="0.25"/>
    <row r="8" spans="2:14" ht="18" customHeight="1" x14ac:dyDescent="0.25">
      <c r="B8" s="7" t="s">
        <v>163</v>
      </c>
      <c r="I8" s="14">
        <v>1030</v>
      </c>
      <c r="J8" s="14">
        <v>4.7</v>
      </c>
      <c r="K8" s="14">
        <v>3.3</v>
      </c>
      <c r="L8" s="14"/>
      <c r="M8" s="14">
        <v>4.3</v>
      </c>
      <c r="N8" s="14">
        <v>5.3</v>
      </c>
    </row>
    <row r="9" spans="2:14" ht="18" customHeight="1" x14ac:dyDescent="0.25">
      <c r="B9" s="7" t="s">
        <v>164</v>
      </c>
      <c r="I9" s="14"/>
      <c r="J9" s="14"/>
      <c r="K9" s="14"/>
      <c r="L9" s="14"/>
      <c r="M9" s="14"/>
      <c r="N9" s="14"/>
    </row>
    <row r="10" spans="2:14" ht="18" customHeight="1" x14ac:dyDescent="0.25">
      <c r="B10" s="10" t="s">
        <v>162</v>
      </c>
      <c r="I10" s="14"/>
      <c r="J10" s="14"/>
      <c r="K10" s="14"/>
      <c r="L10" s="14"/>
      <c r="M10" s="14"/>
      <c r="N10" s="14"/>
    </row>
    <row r="11" spans="2:14" ht="18" customHeight="1" x14ac:dyDescent="0.25">
      <c r="B11" s="9" t="s">
        <v>152</v>
      </c>
      <c r="I11" s="14">
        <v>1030</v>
      </c>
      <c r="J11" s="15">
        <v>0.7</v>
      </c>
      <c r="K11" s="14">
        <v>4.5999999999999996</v>
      </c>
      <c r="L11" s="14"/>
      <c r="M11" s="16">
        <v>0.68100000000000005</v>
      </c>
      <c r="N11" s="16">
        <v>0.73699999999999999</v>
      </c>
    </row>
    <row r="12" spans="2:14" ht="18" customHeight="1" x14ac:dyDescent="0.25">
      <c r="B12" s="9" t="s">
        <v>153</v>
      </c>
      <c r="I12" s="14">
        <v>1030</v>
      </c>
      <c r="J12" s="15">
        <v>0.3</v>
      </c>
      <c r="K12" s="14">
        <v>10.7</v>
      </c>
      <c r="L12" s="14"/>
      <c r="M12" s="16">
        <v>0.31900000000000001</v>
      </c>
      <c r="N12" s="16">
        <v>0.26300000000000001</v>
      </c>
    </row>
    <row r="13" spans="2:14" ht="18" customHeight="1" x14ac:dyDescent="0.25">
      <c r="B13" s="10" t="s">
        <v>154</v>
      </c>
      <c r="I13" s="14">
        <v>1030</v>
      </c>
      <c r="J13" s="17">
        <v>45</v>
      </c>
      <c r="K13" s="17">
        <v>1.6</v>
      </c>
      <c r="L13" s="17"/>
      <c r="M13" s="17">
        <v>46.3</v>
      </c>
      <c r="N13" s="17">
        <v>42.2</v>
      </c>
    </row>
    <row r="14" spans="2:14" ht="18" customHeight="1" x14ac:dyDescent="0.25">
      <c r="B14" s="10" t="s">
        <v>155</v>
      </c>
      <c r="I14" s="14">
        <v>1030</v>
      </c>
      <c r="J14" s="16">
        <v>0.91600000000000004</v>
      </c>
      <c r="K14" s="14">
        <v>1.7</v>
      </c>
      <c r="L14" s="14"/>
      <c r="M14" s="16">
        <v>0.91300000000000003</v>
      </c>
      <c r="N14" s="16">
        <v>0.92200000000000004</v>
      </c>
    </row>
    <row r="15" spans="2:14" ht="18" customHeight="1" x14ac:dyDescent="0.25">
      <c r="B15" s="10" t="s">
        <v>145</v>
      </c>
      <c r="I15" s="14"/>
      <c r="J15" s="14"/>
      <c r="K15" s="14"/>
      <c r="L15" s="14"/>
      <c r="M15" s="14"/>
      <c r="N15" s="14"/>
    </row>
    <row r="16" spans="2:14" ht="18" customHeight="1" x14ac:dyDescent="0.25">
      <c r="B16" s="9" t="s">
        <v>156</v>
      </c>
      <c r="I16" s="14">
        <v>1030</v>
      </c>
      <c r="J16" s="16">
        <v>0.32</v>
      </c>
      <c r="K16" s="17">
        <v>9</v>
      </c>
      <c r="L16" s="14"/>
      <c r="M16" s="16">
        <v>0.32400000000000001</v>
      </c>
      <c r="N16" s="16">
        <v>0.312</v>
      </c>
    </row>
    <row r="17" spans="2:35" ht="18" customHeight="1" x14ac:dyDescent="0.25">
      <c r="B17" s="9" t="s">
        <v>157</v>
      </c>
      <c r="I17" s="14">
        <v>1030</v>
      </c>
      <c r="J17" s="16">
        <v>0.23499999999999999</v>
      </c>
      <c r="K17" s="17">
        <v>8.6</v>
      </c>
      <c r="L17" s="14"/>
      <c r="M17" s="16">
        <v>0.23499999999999999</v>
      </c>
      <c r="N17" s="16">
        <v>0.23300000000000001</v>
      </c>
    </row>
    <row r="18" spans="2:35" ht="18" customHeight="1" x14ac:dyDescent="0.25">
      <c r="B18" s="9" t="s">
        <v>158</v>
      </c>
      <c r="I18" s="14">
        <v>1030</v>
      </c>
      <c r="J18" s="16">
        <v>0.16300000000000001</v>
      </c>
      <c r="K18" s="17">
        <v>8.1999999999999993</v>
      </c>
      <c r="L18" s="14"/>
      <c r="M18" s="16">
        <v>0.14099999999999999</v>
      </c>
      <c r="N18" s="16">
        <v>0.20799999999999999</v>
      </c>
    </row>
    <row r="19" spans="2:35" ht="18" customHeight="1" x14ac:dyDescent="0.25">
      <c r="B19" s="9" t="s">
        <v>159</v>
      </c>
      <c r="I19" s="14">
        <v>1030</v>
      </c>
      <c r="J19" s="16">
        <v>0.22600000000000001</v>
      </c>
      <c r="K19" s="17">
        <v>9.1</v>
      </c>
      <c r="L19" s="14"/>
      <c r="M19" s="16">
        <v>0.24199999999999999</v>
      </c>
      <c r="N19" s="16">
        <v>0.19600000000000001</v>
      </c>
    </row>
    <row r="20" spans="2:35" ht="18" customHeight="1" x14ac:dyDescent="0.25">
      <c r="B20" s="11" t="s">
        <v>160</v>
      </c>
      <c r="C20" s="6"/>
      <c r="D20" s="6"/>
      <c r="E20" s="6"/>
      <c r="F20" s="6"/>
      <c r="G20" s="6"/>
      <c r="H20" s="6"/>
      <c r="I20" s="18">
        <v>1030</v>
      </c>
      <c r="J20" s="19">
        <v>5.6000000000000001E-2</v>
      </c>
      <c r="K20" s="20" t="s">
        <v>161</v>
      </c>
      <c r="L20" s="18"/>
      <c r="M20" s="19">
        <v>5.8000000000000003E-2</v>
      </c>
      <c r="N20" s="19">
        <v>5.0999999999999997E-2</v>
      </c>
    </row>
    <row r="21" spans="2:35" ht="18" customHeight="1" x14ac:dyDescent="0.25"/>
    <row r="22" spans="2:35" ht="18" customHeight="1" x14ac:dyDescent="0.25">
      <c r="B22" s="5"/>
      <c r="C22" s="5"/>
      <c r="D22" s="5"/>
      <c r="E22" s="5"/>
      <c r="F22" s="5"/>
      <c r="G22" s="5"/>
      <c r="H22" s="5"/>
      <c r="I22" s="76" t="s">
        <v>4</v>
      </c>
      <c r="J22" s="76"/>
      <c r="K22" s="76"/>
      <c r="L22" s="12"/>
      <c r="M22" s="76" t="s">
        <v>149</v>
      </c>
      <c r="N22" s="76"/>
    </row>
    <row r="23" spans="2:35" ht="18" customHeight="1" x14ac:dyDescent="0.25">
      <c r="B23" s="6"/>
      <c r="C23" s="6"/>
      <c r="D23" s="6"/>
      <c r="E23" s="6"/>
      <c r="F23" s="6"/>
      <c r="G23" s="6"/>
      <c r="H23" s="6"/>
      <c r="I23" s="13" t="s">
        <v>146</v>
      </c>
      <c r="J23" s="13" t="s">
        <v>147</v>
      </c>
      <c r="K23" s="13" t="s">
        <v>148</v>
      </c>
      <c r="L23" s="13"/>
      <c r="M23" s="13" t="s">
        <v>150</v>
      </c>
      <c r="N23" s="13" t="s">
        <v>151</v>
      </c>
      <c r="AA23" s="3" t="s">
        <v>0</v>
      </c>
      <c r="AB23" s="4" t="s">
        <v>1</v>
      </c>
      <c r="AC23" s="4" t="s">
        <v>2</v>
      </c>
      <c r="AD23" s="4" t="s">
        <v>3</v>
      </c>
      <c r="AE23" s="4" t="s">
        <v>4</v>
      </c>
    </row>
    <row r="24" spans="2:35" ht="18" customHeight="1" x14ac:dyDescent="0.25"/>
    <row r="25" spans="2:35" ht="18" customHeight="1" x14ac:dyDescent="0.25">
      <c r="B25" s="7" t="s">
        <v>177</v>
      </c>
      <c r="I25" s="14"/>
      <c r="J25" s="14"/>
      <c r="K25" s="14"/>
      <c r="L25" s="14"/>
      <c r="M25" s="14"/>
      <c r="N25" s="14"/>
      <c r="Y25" s="3">
        <v>1</v>
      </c>
      <c r="Z25" s="21" t="s">
        <v>165</v>
      </c>
      <c r="AB25" s="4">
        <v>49</v>
      </c>
      <c r="AD25" s="4">
        <v>21</v>
      </c>
      <c r="AE25" s="4">
        <v>70</v>
      </c>
      <c r="AF25" s="22">
        <f>+AB25/$AB$39*100</f>
        <v>2.2622345337026775</v>
      </c>
      <c r="AG25" s="22"/>
      <c r="AH25" s="22">
        <f>+AD25/$AD$39*100</f>
        <v>1.189801699716714</v>
      </c>
      <c r="AI25" s="22">
        <f>+AE25/$AE$39*100</f>
        <v>1.7807173747138132</v>
      </c>
    </row>
    <row r="26" spans="2:35" ht="18" customHeight="1" x14ac:dyDescent="0.25">
      <c r="B26" s="8" t="s">
        <v>178</v>
      </c>
      <c r="I26" s="14"/>
      <c r="J26" s="23">
        <v>1.78E-2</v>
      </c>
      <c r="K26" s="14"/>
      <c r="L26" s="14"/>
      <c r="M26" s="23">
        <v>2.2599999999999999E-2</v>
      </c>
      <c r="N26" s="23">
        <v>1.1900000000000001E-2</v>
      </c>
      <c r="Z26" s="21" t="s">
        <v>166</v>
      </c>
      <c r="AF26" s="22"/>
      <c r="AG26" s="22"/>
      <c r="AH26" s="22"/>
      <c r="AI26" s="22"/>
    </row>
    <row r="27" spans="2:35" ht="18" customHeight="1" x14ac:dyDescent="0.25">
      <c r="B27" s="8" t="s">
        <v>179</v>
      </c>
      <c r="I27" s="14"/>
      <c r="J27" s="23">
        <v>1.2699999999999999E-2</v>
      </c>
      <c r="K27" s="14"/>
      <c r="L27" s="14"/>
      <c r="M27" s="23">
        <v>1.9400000000000001E-2</v>
      </c>
      <c r="N27" s="23">
        <v>4.4999999999999997E-3</v>
      </c>
      <c r="Z27" s="21" t="s">
        <v>167</v>
      </c>
      <c r="AF27" s="22"/>
      <c r="AG27" s="22"/>
      <c r="AH27" s="22"/>
      <c r="AI27" s="22"/>
    </row>
    <row r="28" spans="2:35" ht="18" customHeight="1" x14ac:dyDescent="0.25">
      <c r="B28" s="8" t="s">
        <v>180</v>
      </c>
      <c r="I28" s="14"/>
      <c r="J28" s="23">
        <v>4.5999999999999999E-3</v>
      </c>
      <c r="K28" s="14"/>
      <c r="L28" s="14"/>
      <c r="M28" s="23">
        <v>6.4999999999999997E-3</v>
      </c>
      <c r="N28" s="23">
        <v>2.3E-3</v>
      </c>
      <c r="Y28" s="3">
        <v>2</v>
      </c>
      <c r="Z28" s="21" t="s">
        <v>168</v>
      </c>
      <c r="AB28" s="4">
        <v>42</v>
      </c>
      <c r="AD28" s="4">
        <v>8</v>
      </c>
      <c r="AE28" s="4">
        <v>50</v>
      </c>
      <c r="AF28" s="22">
        <f>+AB28/$AB$39*100</f>
        <v>1.9390581717451523</v>
      </c>
      <c r="AG28" s="22"/>
      <c r="AH28" s="22">
        <f t="shared" ref="AH28:AH37" si="0">+AD28/$AD$39*100</f>
        <v>0.45325779036827191</v>
      </c>
      <c r="AI28" s="22">
        <f>+AE28/$AE$39*100</f>
        <v>1.271940981938438</v>
      </c>
    </row>
    <row r="29" spans="2:35" ht="18" customHeight="1" x14ac:dyDescent="0.25">
      <c r="B29" s="8" t="s">
        <v>181</v>
      </c>
      <c r="I29" s="14"/>
      <c r="J29" s="23">
        <v>1.2699999999999999E-2</v>
      </c>
      <c r="K29" s="17"/>
      <c r="L29" s="17"/>
      <c r="M29" s="23">
        <v>2.12E-2</v>
      </c>
      <c r="N29" s="23">
        <v>2.3E-3</v>
      </c>
      <c r="Z29" s="21" t="s">
        <v>169</v>
      </c>
      <c r="AF29" s="22"/>
      <c r="AG29" s="22"/>
      <c r="AH29" s="22"/>
      <c r="AI29" s="22"/>
    </row>
    <row r="30" spans="2:35" ht="18" customHeight="1" x14ac:dyDescent="0.25">
      <c r="B30" s="8" t="s">
        <v>182</v>
      </c>
      <c r="I30" s="14"/>
      <c r="J30" s="23">
        <v>5.8999999999999999E-3</v>
      </c>
      <c r="K30" s="14"/>
      <c r="L30" s="14"/>
      <c r="M30" s="23">
        <v>9.7000000000000003E-3</v>
      </c>
      <c r="N30" s="23">
        <v>1.1000000000000001E-3</v>
      </c>
      <c r="Z30" s="21" t="s">
        <v>170</v>
      </c>
      <c r="AF30" s="22"/>
      <c r="AG30" s="22"/>
      <c r="AH30" s="22"/>
      <c r="AI30" s="22"/>
    </row>
    <row r="31" spans="2:35" ht="18" customHeight="1" x14ac:dyDescent="0.25">
      <c r="B31" s="24" t="s">
        <v>183</v>
      </c>
      <c r="C31" s="25"/>
      <c r="D31" s="25"/>
      <c r="E31" s="25"/>
      <c r="F31" s="25"/>
      <c r="G31" s="25"/>
      <c r="H31" s="25"/>
      <c r="I31" s="26"/>
      <c r="J31" s="27">
        <v>0.94610000000000005</v>
      </c>
      <c r="K31" s="26"/>
      <c r="L31" s="26"/>
      <c r="M31" s="27">
        <v>0.92059999999999997</v>
      </c>
      <c r="N31" s="27">
        <v>0.97729999999999995</v>
      </c>
      <c r="Y31" s="3">
        <v>3</v>
      </c>
      <c r="Z31" s="21" t="s">
        <v>171</v>
      </c>
      <c r="AB31" s="4">
        <v>14</v>
      </c>
      <c r="AD31" s="4">
        <v>4</v>
      </c>
      <c r="AE31" s="4">
        <v>18</v>
      </c>
      <c r="AF31" s="22">
        <f>+AB31/$AB$39*100</f>
        <v>0.64635272391505072</v>
      </c>
      <c r="AG31" s="22"/>
      <c r="AH31" s="22">
        <f t="shared" si="0"/>
        <v>0.22662889518413595</v>
      </c>
      <c r="AI31" s="22">
        <f>+AE31/$AE$39*100</f>
        <v>0.45789875349783771</v>
      </c>
    </row>
    <row r="32" spans="2:35" ht="18" customHeight="1" x14ac:dyDescent="0.25">
      <c r="B32" s="28" t="s">
        <v>15</v>
      </c>
      <c r="C32" s="6"/>
      <c r="D32" s="6"/>
      <c r="E32" s="6"/>
      <c r="F32" s="6"/>
      <c r="G32" s="6"/>
      <c r="H32" s="6"/>
      <c r="I32" s="18"/>
      <c r="J32" s="29">
        <v>2.9999999999999997E-4</v>
      </c>
      <c r="K32" s="30"/>
      <c r="L32" s="18"/>
      <c r="M32" s="29">
        <v>0</v>
      </c>
      <c r="N32" s="29">
        <v>5.9999999999999995E-4</v>
      </c>
      <c r="Z32" s="21" t="s">
        <v>172</v>
      </c>
      <c r="AF32" s="22"/>
      <c r="AG32" s="22"/>
      <c r="AH32" s="22"/>
      <c r="AI32" s="22"/>
    </row>
    <row r="33" spans="2:35" ht="18" customHeight="1" x14ac:dyDescent="0.25">
      <c r="B33" s="9"/>
      <c r="I33" s="14"/>
      <c r="J33" s="16"/>
      <c r="K33" s="17"/>
      <c r="L33" s="14"/>
      <c r="M33" s="16"/>
      <c r="N33" s="16"/>
      <c r="Z33" s="21" t="s">
        <v>173</v>
      </c>
      <c r="AF33" s="22"/>
      <c r="AG33" s="22"/>
      <c r="AH33" s="22"/>
      <c r="AI33" s="22"/>
    </row>
    <row r="34" spans="2:35" ht="18" customHeight="1" x14ac:dyDescent="0.25">
      <c r="B34" s="9"/>
      <c r="I34" s="14"/>
      <c r="J34" s="16"/>
      <c r="K34" s="17"/>
      <c r="L34" s="14"/>
      <c r="M34" s="16"/>
      <c r="N34" s="16"/>
      <c r="Y34" s="3">
        <v>4</v>
      </c>
      <c r="Z34" s="21" t="s">
        <v>174</v>
      </c>
      <c r="AB34" s="4">
        <v>46</v>
      </c>
      <c r="AD34" s="4">
        <v>4</v>
      </c>
      <c r="AE34" s="4">
        <v>50</v>
      </c>
      <c r="AF34" s="22">
        <f>+AB34/$AB$39*100</f>
        <v>2.1237303785780237</v>
      </c>
      <c r="AG34" s="22"/>
      <c r="AH34" s="22">
        <f t="shared" si="0"/>
        <v>0.22662889518413595</v>
      </c>
      <c r="AI34" s="22">
        <f>+AE34/$AE$39*100</f>
        <v>1.271940981938438</v>
      </c>
    </row>
    <row r="35" spans="2:35" ht="18" customHeight="1" x14ac:dyDescent="0.25">
      <c r="B35" s="9"/>
      <c r="I35" s="14"/>
      <c r="J35" s="16"/>
      <c r="K35" s="17"/>
      <c r="L35" s="14"/>
      <c r="M35" s="16"/>
      <c r="N35" s="16"/>
      <c r="Y35" s="3">
        <v>5</v>
      </c>
      <c r="Z35" s="21" t="s">
        <v>175</v>
      </c>
      <c r="AB35" s="4">
        <v>21</v>
      </c>
      <c r="AD35" s="4">
        <v>2</v>
      </c>
      <c r="AE35" s="4">
        <v>23</v>
      </c>
      <c r="AF35" s="22">
        <f t="shared" ref="AF35:AF37" si="1">+AB35/$AB$39*100</f>
        <v>0.96952908587257614</v>
      </c>
      <c r="AG35" s="22"/>
      <c r="AH35" s="22">
        <f t="shared" si="0"/>
        <v>0.11331444759206798</v>
      </c>
      <c r="AI35" s="22">
        <f t="shared" ref="AI35:AI37" si="2">+AE35/$AE$39*100</f>
        <v>0.58509285169168146</v>
      </c>
    </row>
    <row r="36" spans="2:35" ht="18" customHeight="1" x14ac:dyDescent="0.25">
      <c r="B36" s="5"/>
      <c r="C36" s="5"/>
      <c r="D36" s="5"/>
      <c r="E36" s="5"/>
      <c r="F36" s="5"/>
      <c r="G36" s="5"/>
      <c r="H36" s="5"/>
      <c r="I36" s="76" t="s">
        <v>4</v>
      </c>
      <c r="J36" s="76"/>
      <c r="K36" s="76"/>
      <c r="L36" s="12"/>
      <c r="M36" s="76" t="s">
        <v>149</v>
      </c>
      <c r="N36" s="76"/>
      <c r="Y36" s="3">
        <v>6</v>
      </c>
      <c r="Z36" s="21" t="s">
        <v>176</v>
      </c>
      <c r="AB36" s="4">
        <v>1994</v>
      </c>
      <c r="AD36" s="4">
        <v>1725</v>
      </c>
      <c r="AE36" s="4">
        <v>3719</v>
      </c>
      <c r="AF36" s="22">
        <f t="shared" si="1"/>
        <v>92.059095106186518</v>
      </c>
      <c r="AG36" s="22"/>
      <c r="AH36" s="22">
        <f t="shared" si="0"/>
        <v>97.733711048158639</v>
      </c>
      <c r="AI36" s="22">
        <f t="shared" si="2"/>
        <v>94.60697023658102</v>
      </c>
    </row>
    <row r="37" spans="2:35" ht="18" customHeight="1" x14ac:dyDescent="0.25">
      <c r="B37" s="6"/>
      <c r="C37" s="6"/>
      <c r="D37" s="6"/>
      <c r="E37" s="6"/>
      <c r="F37" s="6"/>
      <c r="G37" s="6"/>
      <c r="H37" s="6"/>
      <c r="I37" s="13" t="s">
        <v>146</v>
      </c>
      <c r="J37" s="13" t="s">
        <v>147</v>
      </c>
      <c r="K37" s="13" t="s">
        <v>148</v>
      </c>
      <c r="L37" s="13"/>
      <c r="M37" s="13" t="s">
        <v>150</v>
      </c>
      <c r="N37" s="13" t="s">
        <v>151</v>
      </c>
      <c r="Y37" s="3">
        <v>98</v>
      </c>
      <c r="Z37" s="21" t="s">
        <v>15</v>
      </c>
      <c r="AB37" s="4">
        <v>0</v>
      </c>
      <c r="AD37" s="4">
        <v>1</v>
      </c>
      <c r="AE37" s="4">
        <v>1</v>
      </c>
      <c r="AF37" s="22">
        <f t="shared" si="1"/>
        <v>0</v>
      </c>
      <c r="AG37" s="22"/>
      <c r="AH37" s="22">
        <f t="shared" si="0"/>
        <v>5.6657223796033988E-2</v>
      </c>
      <c r="AI37" s="22">
        <f t="shared" si="2"/>
        <v>2.5438819638768762E-2</v>
      </c>
    </row>
    <row r="38" spans="2:35" ht="18" customHeight="1" x14ac:dyDescent="0.25"/>
    <row r="39" spans="2:35" ht="18" customHeight="1" x14ac:dyDescent="0.25">
      <c r="B39" s="7" t="s">
        <v>184</v>
      </c>
      <c r="I39" s="14">
        <v>1030</v>
      </c>
      <c r="J39" s="14">
        <v>4.7</v>
      </c>
      <c r="K39" s="14">
        <v>3.3</v>
      </c>
      <c r="L39" s="14"/>
      <c r="M39" s="14">
        <v>4.3</v>
      </c>
      <c r="N39" s="14">
        <v>5.3</v>
      </c>
      <c r="Z39" s="21" t="s">
        <v>4</v>
      </c>
      <c r="AB39" s="4">
        <v>2166</v>
      </c>
      <c r="AD39" s="4">
        <v>1765</v>
      </c>
      <c r="AE39" s="4">
        <v>3931</v>
      </c>
    </row>
    <row r="40" spans="2:35" ht="18" customHeight="1" x14ac:dyDescent="0.25">
      <c r="B40" s="7" t="s">
        <v>185</v>
      </c>
      <c r="I40" s="14"/>
      <c r="J40" s="14"/>
      <c r="K40" s="14"/>
      <c r="L40" s="14"/>
      <c r="M40" s="14"/>
      <c r="N40" s="14"/>
      <c r="Z40" s="21" t="s">
        <v>6</v>
      </c>
      <c r="AB40" s="4">
        <v>2135</v>
      </c>
      <c r="AD40" s="4">
        <v>1757</v>
      </c>
      <c r="AE40" s="4">
        <v>3892</v>
      </c>
    </row>
    <row r="41" spans="2:35" ht="18" customHeight="1" x14ac:dyDescent="0.25">
      <c r="B41" s="10"/>
      <c r="I41" s="14"/>
      <c r="J41" s="14"/>
      <c r="K41" s="14"/>
      <c r="L41" s="14"/>
      <c r="M41" s="14"/>
      <c r="N41" s="14"/>
    </row>
    <row r="42" spans="2:35" ht="18" customHeight="1" x14ac:dyDescent="0.25">
      <c r="B42" s="9"/>
      <c r="I42" s="14">
        <v>1030</v>
      </c>
      <c r="J42" s="15">
        <v>0.7</v>
      </c>
      <c r="K42" s="14">
        <v>4.5999999999999996</v>
      </c>
      <c r="L42" s="14"/>
      <c r="M42" s="16">
        <v>0.68100000000000005</v>
      </c>
      <c r="N42" s="16">
        <v>0.73699999999999999</v>
      </c>
    </row>
    <row r="43" spans="2:35" ht="18" customHeight="1" x14ac:dyDescent="0.25">
      <c r="B43" s="9"/>
      <c r="I43" s="14">
        <v>1030</v>
      </c>
      <c r="J43" s="15">
        <v>0.3</v>
      </c>
      <c r="K43" s="14">
        <v>10.7</v>
      </c>
      <c r="L43" s="14"/>
      <c r="M43" s="16">
        <v>0.31900000000000001</v>
      </c>
      <c r="N43" s="16">
        <v>0.26300000000000001</v>
      </c>
    </row>
    <row r="44" spans="2:35" ht="18" customHeight="1" x14ac:dyDescent="0.25">
      <c r="B44" s="10"/>
      <c r="I44" s="14">
        <v>1030</v>
      </c>
      <c r="J44" s="17">
        <v>45</v>
      </c>
      <c r="K44" s="17">
        <v>1.6</v>
      </c>
      <c r="L44" s="17"/>
      <c r="M44" s="17">
        <v>46.3</v>
      </c>
      <c r="N44" s="17">
        <v>42.2</v>
      </c>
    </row>
    <row r="45" spans="2:35" ht="18" customHeight="1" x14ac:dyDescent="0.25">
      <c r="B45" s="10"/>
      <c r="I45" s="14">
        <v>1030</v>
      </c>
      <c r="J45" s="16">
        <v>0.91600000000000004</v>
      </c>
      <c r="K45" s="14">
        <v>1.7</v>
      </c>
      <c r="L45" s="14"/>
      <c r="M45" s="16">
        <v>0.91300000000000003</v>
      </c>
      <c r="N45" s="16">
        <v>0.92200000000000004</v>
      </c>
    </row>
    <row r="46" spans="2:35" ht="18" customHeight="1" x14ac:dyDescent="0.25">
      <c r="B46" s="10"/>
      <c r="I46" s="14"/>
      <c r="J46" s="14"/>
      <c r="K46" s="14"/>
      <c r="L46" s="14"/>
      <c r="M46" s="14"/>
      <c r="N46" s="14"/>
    </row>
    <row r="47" spans="2:35" ht="18" customHeight="1" x14ac:dyDescent="0.25">
      <c r="B47" s="9"/>
      <c r="I47" s="14">
        <v>1030</v>
      </c>
      <c r="J47" s="16">
        <v>0.32</v>
      </c>
      <c r="K47" s="17">
        <v>9</v>
      </c>
      <c r="L47" s="14"/>
      <c r="M47" s="16">
        <v>0.32400000000000001</v>
      </c>
      <c r="N47" s="16">
        <v>0.312</v>
      </c>
    </row>
    <row r="48" spans="2:35" ht="18" customHeight="1" x14ac:dyDescent="0.25">
      <c r="B48" s="9"/>
      <c r="I48" s="14">
        <v>1030</v>
      </c>
      <c r="J48" s="16">
        <v>0.23499999999999999</v>
      </c>
      <c r="K48" s="17">
        <v>8.6</v>
      </c>
      <c r="L48" s="14"/>
      <c r="M48" s="16">
        <v>0.23499999999999999</v>
      </c>
      <c r="N48" s="16">
        <v>0.23300000000000001</v>
      </c>
    </row>
    <row r="49" spans="2:14" ht="18" customHeight="1" x14ac:dyDescent="0.25">
      <c r="B49" s="9"/>
      <c r="I49" s="14">
        <v>1030</v>
      </c>
      <c r="J49" s="16">
        <v>0.16300000000000001</v>
      </c>
      <c r="K49" s="17">
        <v>8.1999999999999993</v>
      </c>
      <c r="L49" s="14"/>
      <c r="M49" s="16">
        <v>0.14099999999999999</v>
      </c>
      <c r="N49" s="16">
        <v>0.20799999999999999</v>
      </c>
    </row>
    <row r="50" spans="2:14" ht="18" customHeight="1" x14ac:dyDescent="0.25">
      <c r="B50" s="9"/>
      <c r="I50" s="14">
        <v>1030</v>
      </c>
      <c r="J50" s="16">
        <v>0.22600000000000001</v>
      </c>
      <c r="K50" s="17">
        <v>9.1</v>
      </c>
      <c r="L50" s="14"/>
      <c r="M50" s="16">
        <v>0.24199999999999999</v>
      </c>
      <c r="N50" s="16">
        <v>0.19600000000000001</v>
      </c>
    </row>
    <row r="51" spans="2:14" ht="18" customHeight="1" x14ac:dyDescent="0.25">
      <c r="B51" s="11"/>
      <c r="C51" s="6"/>
      <c r="D51" s="6"/>
      <c r="E51" s="6"/>
      <c r="F51" s="6"/>
      <c r="G51" s="6"/>
      <c r="H51" s="6"/>
      <c r="I51" s="18">
        <v>1030</v>
      </c>
      <c r="J51" s="19">
        <v>5.6000000000000001E-2</v>
      </c>
      <c r="K51" s="20" t="s">
        <v>161</v>
      </c>
      <c r="L51" s="18"/>
      <c r="M51" s="19">
        <v>5.8000000000000003E-2</v>
      </c>
      <c r="N51" s="19">
        <v>5.0999999999999997E-2</v>
      </c>
    </row>
    <row r="52" spans="2:14" ht="18" customHeight="1" x14ac:dyDescent="0.25"/>
    <row r="53" spans="2:14" ht="18" customHeight="1" x14ac:dyDescent="0.25"/>
    <row r="54" spans="2:14" ht="18" customHeight="1" x14ac:dyDescent="0.25"/>
    <row r="55" spans="2:14" ht="18" customHeight="1" x14ac:dyDescent="0.25"/>
    <row r="56" spans="2:14" ht="18" customHeight="1" x14ac:dyDescent="0.25"/>
    <row r="57" spans="2:14" ht="18" customHeight="1" x14ac:dyDescent="0.25"/>
    <row r="58" spans="2:14" ht="18" customHeight="1" x14ac:dyDescent="0.25"/>
    <row r="59" spans="2:14" ht="18" customHeight="1" x14ac:dyDescent="0.25"/>
    <row r="60" spans="2:14" ht="18" customHeight="1" x14ac:dyDescent="0.25"/>
    <row r="61" spans="2:14" ht="18" customHeight="1" x14ac:dyDescent="0.25"/>
  </sheetData>
  <mergeCells count="6">
    <mergeCell ref="I5:K5"/>
    <mergeCell ref="M5:N5"/>
    <mergeCell ref="I22:K22"/>
    <mergeCell ref="M22:N22"/>
    <mergeCell ref="I36:K36"/>
    <mergeCell ref="M36:N3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1018"/>
  <sheetViews>
    <sheetView showGridLines="0" tabSelected="1" topLeftCell="A84" zoomScale="90" zoomScaleNormal="90" workbookViewId="0">
      <selection activeCell="N105" sqref="N105"/>
    </sheetView>
  </sheetViews>
  <sheetFormatPr baseColWidth="10" defaultRowHeight="12.75" x14ac:dyDescent="0.25"/>
  <cols>
    <col min="1" max="1" width="11.42578125" style="4"/>
    <col min="2" max="2" width="4.28515625" style="4" customWidth="1"/>
    <col min="3" max="7" width="5.7109375" style="4" customWidth="1"/>
    <col min="8" max="8" width="7.7109375" style="4" hidden="1" customWidth="1"/>
    <col min="9" max="9" width="11.28515625" style="3" customWidth="1"/>
    <col min="10" max="10" width="10.140625" style="3" customWidth="1"/>
    <col min="11" max="11" width="7.28515625" style="3" hidden="1" customWidth="1"/>
    <col min="12" max="12" width="2.140625" style="3" customWidth="1"/>
    <col min="13" max="13" width="1.42578125" style="3" customWidth="1"/>
    <col min="14" max="14" width="9.42578125" style="3" customWidth="1"/>
    <col min="15" max="15" width="9.42578125" style="3" hidden="1" customWidth="1"/>
    <col min="16" max="16" width="2.28515625" style="3" customWidth="1"/>
    <col min="17" max="18" width="9.7109375" style="3" customWidth="1"/>
    <col min="19" max="26" width="5.7109375" style="3" customWidth="1"/>
    <col min="27" max="27" width="2" style="3" customWidth="1"/>
    <col min="28" max="29" width="5.7109375" style="3" customWidth="1"/>
    <col min="30" max="30" width="5.7109375" style="21" customWidth="1"/>
    <col min="31" max="31" width="1" style="3" customWidth="1"/>
    <col min="32" max="32" width="5.7109375" style="4" customWidth="1"/>
    <col min="33" max="33" width="13" style="4" customWidth="1"/>
    <col min="34" max="34" width="7.85546875" style="4" customWidth="1"/>
    <col min="35" max="35" width="9.42578125" style="4" customWidth="1"/>
    <col min="36" max="36" width="8.85546875" style="4" customWidth="1"/>
    <col min="37" max="37" width="5.7109375" style="4" customWidth="1"/>
    <col min="38" max="38" width="10" style="4" customWidth="1"/>
    <col min="39" max="39" width="9.85546875" style="4" customWidth="1"/>
    <col min="40" max="40" width="2.42578125" style="4" customWidth="1"/>
    <col min="41" max="41" width="1.5703125" style="4" customWidth="1"/>
    <col min="42" max="42" width="2.5703125" style="4" customWidth="1"/>
    <col min="43" max="43" width="9.5703125" style="4" customWidth="1"/>
    <col min="44" max="44" width="8" style="4" customWidth="1"/>
    <col min="45" max="45" width="7.5703125" style="4" customWidth="1"/>
    <col min="46" max="113" width="5.7109375" style="4" customWidth="1"/>
    <col min="114" max="16384" width="11.42578125" style="4"/>
  </cols>
  <sheetData>
    <row r="2" spans="2:18" ht="18" customHeight="1" x14ac:dyDescent="0.25">
      <c r="B2" s="4" t="s">
        <v>144</v>
      </c>
      <c r="J2" s="3">
        <v>22584.5</v>
      </c>
      <c r="N2" s="3">
        <v>16503</v>
      </c>
      <c r="Q2" s="3">
        <v>33848</v>
      </c>
    </row>
    <row r="3" spans="2:18" ht="18" customHeight="1" x14ac:dyDescent="0.25">
      <c r="J3" s="3">
        <v>11448</v>
      </c>
      <c r="N3" s="3">
        <v>7852</v>
      </c>
      <c r="Q3" s="3">
        <v>20589</v>
      </c>
    </row>
    <row r="4" spans="2:18" ht="18" customHeight="1" x14ac:dyDescent="0.25"/>
    <row r="5" spans="2:18" ht="33" customHeight="1" x14ac:dyDescent="0.25">
      <c r="B5" s="78"/>
      <c r="C5" s="78"/>
      <c r="D5" s="78"/>
      <c r="E5" s="78"/>
      <c r="F5" s="78"/>
      <c r="G5" s="78"/>
      <c r="H5" s="78"/>
      <c r="I5" s="84" t="s">
        <v>4</v>
      </c>
      <c r="J5" s="84"/>
      <c r="K5" s="84"/>
      <c r="L5" s="84"/>
      <c r="M5" s="63"/>
      <c r="N5" s="80" t="s">
        <v>250</v>
      </c>
      <c r="O5" s="80"/>
      <c r="P5" s="85"/>
      <c r="Q5" s="80" t="s">
        <v>251</v>
      </c>
      <c r="R5" s="80"/>
    </row>
    <row r="6" spans="2:18" ht="18" customHeight="1" x14ac:dyDescent="0.25">
      <c r="B6" s="79"/>
      <c r="C6" s="79"/>
      <c r="D6" s="79"/>
      <c r="E6" s="79"/>
      <c r="F6" s="79"/>
      <c r="G6" s="79"/>
      <c r="H6" s="79"/>
      <c r="I6" s="65" t="s">
        <v>186</v>
      </c>
      <c r="J6" s="65" t="s">
        <v>187</v>
      </c>
      <c r="K6" s="65" t="s">
        <v>148</v>
      </c>
      <c r="L6" s="65" t="s">
        <v>249</v>
      </c>
      <c r="M6" s="81"/>
      <c r="N6" s="65" t="s">
        <v>187</v>
      </c>
      <c r="O6" s="65" t="s">
        <v>249</v>
      </c>
      <c r="P6" s="65"/>
      <c r="Q6" s="65" t="s">
        <v>187</v>
      </c>
      <c r="R6" s="65" t="s">
        <v>249</v>
      </c>
    </row>
    <row r="7" spans="2:18" ht="6" customHeight="1" x14ac:dyDescent="0.25"/>
    <row r="8" spans="2:18" ht="18" customHeight="1" x14ac:dyDescent="0.25">
      <c r="B8" s="7" t="s">
        <v>189</v>
      </c>
      <c r="I8" s="14"/>
    </row>
    <row r="9" spans="2:18" ht="18" customHeight="1" x14ac:dyDescent="0.25">
      <c r="B9" s="8" t="s">
        <v>241</v>
      </c>
      <c r="I9" s="40">
        <v>74521</v>
      </c>
      <c r="J9" s="33">
        <v>1.1000000000000001</v>
      </c>
      <c r="K9" s="33">
        <v>17.079999999999998</v>
      </c>
      <c r="L9" s="3">
        <v>0.5</v>
      </c>
      <c r="N9" s="33">
        <v>0.78520000000000001</v>
      </c>
      <c r="O9" s="33">
        <v>0.3</v>
      </c>
      <c r="P9" s="33"/>
      <c r="Q9" s="33" t="s">
        <v>244</v>
      </c>
      <c r="R9" s="33">
        <v>1</v>
      </c>
    </row>
    <row r="10" spans="2:18" ht="18" customHeight="1" x14ac:dyDescent="0.25">
      <c r="B10" s="8" t="s">
        <v>193</v>
      </c>
      <c r="I10" s="41" t="s">
        <v>188</v>
      </c>
      <c r="J10" s="33">
        <v>2.2999999999999998</v>
      </c>
      <c r="K10" s="33">
        <v>13.3</v>
      </c>
      <c r="L10" s="33">
        <v>1</v>
      </c>
      <c r="N10" s="33">
        <v>1.6503000000000001</v>
      </c>
      <c r="O10" s="33">
        <v>1</v>
      </c>
      <c r="P10" s="33"/>
      <c r="Q10" s="33" t="s">
        <v>245</v>
      </c>
      <c r="R10" s="33">
        <v>2</v>
      </c>
    </row>
    <row r="11" spans="2:18" ht="12.75" customHeight="1" x14ac:dyDescent="0.25">
      <c r="B11" s="9"/>
      <c r="I11" s="14"/>
      <c r="J11" s="37"/>
      <c r="N11" s="38"/>
      <c r="O11" s="38"/>
      <c r="P11" s="38"/>
      <c r="Q11" s="38"/>
      <c r="R11" s="38"/>
    </row>
    <row r="12" spans="2:18" ht="18" customHeight="1" x14ac:dyDescent="0.25">
      <c r="B12" s="7" t="s">
        <v>190</v>
      </c>
      <c r="H12" s="43"/>
      <c r="I12" s="41" t="s">
        <v>188</v>
      </c>
      <c r="J12" s="33">
        <v>1.97</v>
      </c>
      <c r="K12" s="33">
        <v>7.05</v>
      </c>
      <c r="L12" s="33">
        <v>1</v>
      </c>
      <c r="M12" s="42"/>
      <c r="N12" s="42">
        <v>2.1</v>
      </c>
      <c r="O12" s="33">
        <v>2</v>
      </c>
      <c r="P12" s="33"/>
      <c r="Q12" s="42">
        <v>1.7</v>
      </c>
      <c r="R12" s="33">
        <v>1</v>
      </c>
    </row>
    <row r="13" spans="2:18" ht="18" customHeight="1" x14ac:dyDescent="0.25">
      <c r="B13" s="45"/>
      <c r="C13" s="6"/>
      <c r="D13" s="6"/>
      <c r="E13" s="6"/>
      <c r="F13" s="6"/>
      <c r="G13" s="6"/>
      <c r="H13" s="46"/>
      <c r="I13" s="47"/>
      <c r="J13" s="48"/>
      <c r="K13" s="48"/>
      <c r="L13" s="48"/>
      <c r="M13" s="48"/>
      <c r="N13" s="48"/>
      <c r="O13" s="48"/>
      <c r="P13" s="48"/>
      <c r="Q13" s="48"/>
      <c r="R13" s="48"/>
    </row>
    <row r="14" spans="2:18" ht="15" customHeight="1" x14ac:dyDescent="0.25">
      <c r="B14" s="49" t="s">
        <v>191</v>
      </c>
      <c r="C14" s="50" t="s">
        <v>194</v>
      </c>
      <c r="H14" s="43"/>
      <c r="I14" s="44"/>
      <c r="J14" s="42"/>
      <c r="K14" s="42"/>
      <c r="L14" s="42"/>
      <c r="M14" s="42"/>
      <c r="N14" s="42"/>
      <c r="O14" s="42"/>
      <c r="P14" s="42"/>
      <c r="Q14" s="42"/>
      <c r="R14" s="42"/>
    </row>
    <row r="15" spans="2:18" ht="15" customHeight="1" x14ac:dyDescent="0.25">
      <c r="B15" s="49" t="s">
        <v>192</v>
      </c>
      <c r="C15" s="50" t="s">
        <v>195</v>
      </c>
      <c r="H15" s="43"/>
      <c r="I15" s="44"/>
      <c r="J15" s="42"/>
      <c r="K15" s="42"/>
      <c r="L15" s="42"/>
      <c r="M15" s="42"/>
      <c r="N15" s="42"/>
      <c r="O15" s="42"/>
      <c r="P15" s="42"/>
      <c r="Q15" s="42"/>
      <c r="R15" s="42"/>
    </row>
    <row r="16" spans="2:18" ht="18" customHeight="1" x14ac:dyDescent="0.25">
      <c r="B16" s="49" t="s">
        <v>247</v>
      </c>
      <c r="C16" s="50" t="s">
        <v>246</v>
      </c>
      <c r="H16" s="43"/>
      <c r="I16" s="44"/>
      <c r="J16" s="42"/>
      <c r="K16" s="42"/>
      <c r="L16" s="42"/>
      <c r="M16" s="42"/>
      <c r="N16" s="42"/>
      <c r="O16" s="42"/>
      <c r="P16" s="42"/>
      <c r="Q16" s="42"/>
      <c r="R16" s="42"/>
    </row>
    <row r="17" spans="2:44" ht="4.5" customHeight="1" x14ac:dyDescent="0.25">
      <c r="B17" s="49"/>
      <c r="H17" s="43"/>
      <c r="I17" s="44"/>
      <c r="J17" s="42"/>
      <c r="K17" s="42"/>
      <c r="L17" s="42"/>
      <c r="M17" s="42"/>
      <c r="N17" s="42"/>
      <c r="O17" s="42"/>
      <c r="P17" s="42"/>
      <c r="Q17" s="42"/>
      <c r="R17" s="42"/>
    </row>
    <row r="18" spans="2:44" ht="18" customHeight="1" x14ac:dyDescent="0.25">
      <c r="B18" s="86" t="s">
        <v>248</v>
      </c>
      <c r="C18" s="7"/>
      <c r="H18" s="43"/>
      <c r="I18" s="44"/>
      <c r="J18" s="42"/>
      <c r="K18" s="42"/>
      <c r="L18" s="42"/>
      <c r="M18" s="42"/>
      <c r="N18" s="42"/>
      <c r="O18" s="42"/>
      <c r="P18" s="42"/>
      <c r="Q18" s="42"/>
      <c r="R18" s="42"/>
    </row>
    <row r="19" spans="2:44" ht="18" customHeight="1" x14ac:dyDescent="0.25">
      <c r="B19" s="9"/>
      <c r="H19" s="43"/>
      <c r="I19" s="44"/>
      <c r="J19" s="42"/>
      <c r="K19" s="42"/>
      <c r="L19" s="42"/>
      <c r="M19" s="42"/>
      <c r="N19" s="42"/>
      <c r="O19" s="42"/>
      <c r="P19" s="42"/>
      <c r="Q19" s="42"/>
      <c r="R19" s="42"/>
    </row>
    <row r="20" spans="2:44" ht="18" customHeight="1" x14ac:dyDescent="0.25">
      <c r="B20" s="51"/>
      <c r="C20" s="25"/>
      <c r="D20" s="25"/>
      <c r="E20" s="25"/>
      <c r="F20" s="25"/>
      <c r="G20" s="25"/>
      <c r="H20" s="25"/>
      <c r="I20" s="26"/>
      <c r="J20" s="52"/>
      <c r="K20" s="53"/>
      <c r="L20" s="39"/>
      <c r="M20" s="39"/>
      <c r="N20" s="52"/>
      <c r="O20" s="52"/>
      <c r="P20" s="52"/>
      <c r="Q20" s="52"/>
      <c r="R20" s="52"/>
    </row>
    <row r="21" spans="2:44" ht="18" customHeight="1" x14ac:dyDescent="0.25"/>
    <row r="22" spans="2:44" ht="18" customHeight="1" x14ac:dyDescent="0.25">
      <c r="B22" s="62"/>
      <c r="C22" s="62"/>
      <c r="D22" s="62"/>
      <c r="E22" s="62"/>
      <c r="F22" s="62"/>
      <c r="G22" s="62"/>
      <c r="H22" s="62"/>
      <c r="I22" s="77" t="s">
        <v>4</v>
      </c>
      <c r="J22" s="77"/>
      <c r="K22" s="77"/>
      <c r="L22" s="63"/>
      <c r="M22" s="63"/>
      <c r="N22" s="77" t="s">
        <v>149</v>
      </c>
      <c r="O22" s="77"/>
      <c r="P22" s="77"/>
      <c r="Q22" s="77"/>
      <c r="R22" s="81"/>
      <c r="AE22" s="62"/>
      <c r="AF22" s="62"/>
      <c r="AG22" s="62"/>
      <c r="AH22" s="62"/>
      <c r="AI22" s="62"/>
      <c r="AJ22" s="62"/>
      <c r="AK22" s="62"/>
      <c r="AL22" s="77" t="s">
        <v>4</v>
      </c>
      <c r="AM22" s="77"/>
      <c r="AN22" s="77"/>
      <c r="AO22" s="63"/>
      <c r="AP22" s="63"/>
      <c r="AQ22" s="77" t="s">
        <v>149</v>
      </c>
      <c r="AR22" s="77"/>
    </row>
    <row r="23" spans="2:44" ht="18" customHeight="1" x14ac:dyDescent="0.25">
      <c r="B23" s="64"/>
      <c r="C23" s="64"/>
      <c r="D23" s="64"/>
      <c r="E23" s="64"/>
      <c r="F23" s="64"/>
      <c r="G23" s="64"/>
      <c r="H23" s="64"/>
      <c r="I23" s="65" t="s">
        <v>252</v>
      </c>
      <c r="J23" s="65" t="s">
        <v>147</v>
      </c>
      <c r="K23" s="65"/>
      <c r="L23" s="81"/>
      <c r="M23" s="65"/>
      <c r="N23" s="65" t="s">
        <v>150</v>
      </c>
      <c r="O23" s="65"/>
      <c r="P23" s="65"/>
      <c r="Q23" s="65" t="s">
        <v>151</v>
      </c>
      <c r="R23" s="81"/>
      <c r="AE23" s="64"/>
      <c r="AF23" s="64"/>
      <c r="AG23" s="64"/>
      <c r="AH23" s="64"/>
      <c r="AI23" s="64"/>
      <c r="AJ23" s="64"/>
      <c r="AK23" s="64"/>
      <c r="AL23" s="65" t="s">
        <v>252</v>
      </c>
      <c r="AM23" s="65" t="s">
        <v>147</v>
      </c>
      <c r="AN23" s="65"/>
      <c r="AO23" s="81"/>
      <c r="AP23" s="65"/>
      <c r="AQ23" s="65" t="s">
        <v>150</v>
      </c>
      <c r="AR23" s="65" t="s">
        <v>151</v>
      </c>
    </row>
    <row r="24" spans="2:44" ht="5.25" customHeight="1" x14ac:dyDescent="0.25">
      <c r="AE24" s="4"/>
      <c r="AL24" s="3"/>
      <c r="AM24" s="3"/>
      <c r="AN24" s="3"/>
      <c r="AO24" s="3"/>
      <c r="AP24" s="3"/>
      <c r="AQ24" s="3"/>
      <c r="AR24" s="3"/>
    </row>
    <row r="25" spans="2:44" ht="18" customHeight="1" x14ac:dyDescent="0.25">
      <c r="B25" s="7" t="s">
        <v>235</v>
      </c>
      <c r="I25" s="14"/>
      <c r="AE25" s="7" t="s">
        <v>235</v>
      </c>
      <c r="AL25" s="14"/>
      <c r="AM25" s="3"/>
      <c r="AN25" s="3"/>
      <c r="AO25" s="3"/>
      <c r="AP25" s="3"/>
      <c r="AQ25" s="3"/>
      <c r="AR25" s="3"/>
    </row>
    <row r="26" spans="2:44" ht="18" customHeight="1" x14ac:dyDescent="0.25">
      <c r="B26" s="8"/>
      <c r="C26" s="4" t="s">
        <v>196</v>
      </c>
      <c r="I26" s="55">
        <v>61032</v>
      </c>
      <c r="J26" s="35">
        <v>0.81899999999999995</v>
      </c>
      <c r="K26" s="4"/>
      <c r="L26" s="4"/>
      <c r="M26" s="4"/>
      <c r="N26" s="35">
        <v>0.78700000000000003</v>
      </c>
      <c r="O26" s="35"/>
      <c r="P26" s="35"/>
      <c r="Q26" s="35">
        <v>0.89800000000000002</v>
      </c>
      <c r="R26" s="35"/>
      <c r="AE26" s="8"/>
      <c r="AF26" s="4" t="s">
        <v>196</v>
      </c>
      <c r="AL26" s="55">
        <v>61032</v>
      </c>
      <c r="AM26" s="35">
        <v>0.81899999999999995</v>
      </c>
      <c r="AQ26" s="35">
        <v>0.78700000000000003</v>
      </c>
      <c r="AR26" s="35">
        <v>0.89800000000000002</v>
      </c>
    </row>
    <row r="27" spans="2:44" ht="18" customHeight="1" x14ac:dyDescent="0.25">
      <c r="B27" s="8"/>
      <c r="C27" s="4" t="s">
        <v>198</v>
      </c>
      <c r="I27" s="55">
        <v>3613</v>
      </c>
      <c r="J27" s="35">
        <v>4.8000000000000001E-2</v>
      </c>
      <c r="K27" s="4"/>
      <c r="L27" s="4"/>
      <c r="M27" s="4"/>
      <c r="N27" s="35">
        <v>3.7999999999999999E-2</v>
      </c>
      <c r="O27" s="35"/>
      <c r="P27" s="35"/>
      <c r="Q27" s="35">
        <v>7.4999999999999997E-2</v>
      </c>
      <c r="R27" s="35"/>
      <c r="AE27" s="8"/>
      <c r="AF27" s="4" t="s">
        <v>198</v>
      </c>
      <c r="AL27" s="55">
        <v>3613</v>
      </c>
      <c r="AM27" s="35">
        <v>4.8000000000000001E-2</v>
      </c>
      <c r="AQ27" s="35">
        <v>3.7999999999999999E-2</v>
      </c>
      <c r="AR27" s="35">
        <v>7.4999999999999997E-2</v>
      </c>
    </row>
    <row r="28" spans="2:44" ht="18" customHeight="1" x14ac:dyDescent="0.25">
      <c r="B28" s="8"/>
      <c r="C28" s="4" t="s">
        <v>197</v>
      </c>
      <c r="I28" s="55">
        <v>2723</v>
      </c>
      <c r="J28" s="35">
        <v>3.6999999999999998E-2</v>
      </c>
      <c r="K28" s="4"/>
      <c r="L28" s="4"/>
      <c r="M28" s="4"/>
      <c r="N28" s="35">
        <v>4.3999999999999997E-2</v>
      </c>
      <c r="O28" s="35"/>
      <c r="P28" s="35"/>
      <c r="Q28" s="35">
        <v>1.83E-2</v>
      </c>
      <c r="R28" s="35"/>
      <c r="AE28" s="8"/>
      <c r="AF28" s="4" t="s">
        <v>197</v>
      </c>
      <c r="AL28" s="55">
        <v>2723</v>
      </c>
      <c r="AM28" s="35">
        <v>3.6999999999999998E-2</v>
      </c>
      <c r="AQ28" s="35">
        <v>4.3999999999999997E-2</v>
      </c>
      <c r="AR28" s="35">
        <v>1.83E-2</v>
      </c>
    </row>
    <row r="29" spans="2:44" ht="18" customHeight="1" x14ac:dyDescent="0.25">
      <c r="B29" s="8"/>
      <c r="C29" s="25" t="s">
        <v>201</v>
      </c>
      <c r="D29" s="25"/>
      <c r="E29" s="25"/>
      <c r="F29" s="25"/>
      <c r="G29" s="25"/>
      <c r="H29" s="25"/>
      <c r="I29" s="56">
        <v>2343</v>
      </c>
      <c r="J29" s="54">
        <v>3.1E-2</v>
      </c>
      <c r="K29" s="25"/>
      <c r="L29" s="25"/>
      <c r="M29" s="25"/>
      <c r="N29" s="54">
        <v>4.2999999999999997E-2</v>
      </c>
      <c r="O29" s="54"/>
      <c r="P29" s="54"/>
      <c r="Q29" s="54">
        <v>0</v>
      </c>
      <c r="R29" s="54"/>
      <c r="AE29" s="8"/>
      <c r="AF29" s="25" t="s">
        <v>202</v>
      </c>
      <c r="AG29" s="25"/>
      <c r="AH29" s="25"/>
      <c r="AI29" s="25"/>
      <c r="AJ29" s="25"/>
      <c r="AK29" s="25"/>
      <c r="AL29" s="56">
        <f>+SUM(I29:I32)</f>
        <v>7153</v>
      </c>
      <c r="AM29" s="54">
        <f>+SUM(J29:J32)</f>
        <v>9.6000000000000002E-2</v>
      </c>
      <c r="AN29" s="25"/>
      <c r="AO29" s="25"/>
      <c r="AP29" s="25"/>
      <c r="AQ29" s="54">
        <f>+SUM(N29:N32)</f>
        <v>0.13100000000000001</v>
      </c>
      <c r="AR29" s="54">
        <f>+SUM(Q29:Q32)</f>
        <v>9.1000000000000004E-3</v>
      </c>
    </row>
    <row r="30" spans="2:44" ht="18" customHeight="1" x14ac:dyDescent="0.25">
      <c r="B30" s="8"/>
      <c r="C30" s="4" t="s">
        <v>199</v>
      </c>
      <c r="I30" s="55">
        <v>2141</v>
      </c>
      <c r="J30" s="35">
        <v>2.9000000000000001E-2</v>
      </c>
      <c r="K30" s="34"/>
      <c r="L30" s="34"/>
      <c r="M30" s="34"/>
      <c r="N30" s="35">
        <v>0.04</v>
      </c>
      <c r="O30" s="35"/>
      <c r="P30" s="35"/>
      <c r="Q30" s="35">
        <v>3.0000000000000001E-3</v>
      </c>
      <c r="R30" s="35"/>
      <c r="AE30" s="88"/>
      <c r="AF30" s="88" t="s">
        <v>4</v>
      </c>
      <c r="AG30" s="88"/>
      <c r="AH30" s="88"/>
      <c r="AI30" s="88"/>
      <c r="AJ30" s="88"/>
      <c r="AK30" s="88"/>
      <c r="AL30" s="89">
        <f ca="1">+SUM(AL26:AL31)</f>
        <v>74521</v>
      </c>
      <c r="AM30" s="90">
        <v>1</v>
      </c>
      <c r="AN30" s="91"/>
      <c r="AO30" s="88"/>
      <c r="AP30" s="88"/>
      <c r="AQ30" s="90">
        <v>1.0000000000000002</v>
      </c>
      <c r="AR30" s="90">
        <v>1.0004</v>
      </c>
    </row>
    <row r="31" spans="2:44" ht="18" customHeight="1" x14ac:dyDescent="0.2">
      <c r="B31" s="24"/>
      <c r="C31" s="4" t="s">
        <v>200</v>
      </c>
      <c r="I31" s="55">
        <v>2117</v>
      </c>
      <c r="J31" s="35">
        <v>2.8000000000000001E-2</v>
      </c>
      <c r="K31" s="4"/>
      <c r="L31" s="4"/>
      <c r="M31" s="4"/>
      <c r="N31" s="35">
        <v>0.04</v>
      </c>
      <c r="O31" s="35"/>
      <c r="P31" s="35"/>
      <c r="Q31" s="35">
        <v>1.1000000000000001E-3</v>
      </c>
      <c r="R31" s="35"/>
      <c r="AE31" s="87"/>
      <c r="AL31" s="55"/>
      <c r="AM31" s="35"/>
      <c r="AQ31" s="35"/>
      <c r="AR31" s="35"/>
    </row>
    <row r="32" spans="2:44" ht="18" customHeight="1" x14ac:dyDescent="0.25">
      <c r="B32" s="24"/>
      <c r="C32" s="6" t="s">
        <v>202</v>
      </c>
      <c r="D32" s="6"/>
      <c r="E32" s="6"/>
      <c r="F32" s="6"/>
      <c r="G32" s="6"/>
      <c r="H32" s="6"/>
      <c r="I32" s="57">
        <v>552</v>
      </c>
      <c r="J32" s="36">
        <v>8.0000000000000002E-3</v>
      </c>
      <c r="K32" s="6"/>
      <c r="L32" s="6"/>
      <c r="M32" s="6"/>
      <c r="N32" s="36">
        <v>8.0000000000000002E-3</v>
      </c>
      <c r="O32" s="36"/>
      <c r="P32" s="36"/>
      <c r="Q32" s="36">
        <v>5.0000000000000001E-3</v>
      </c>
      <c r="R32" s="54"/>
      <c r="AF32" s="7" t="s">
        <v>236</v>
      </c>
      <c r="AL32" s="14"/>
      <c r="AM32" s="3"/>
      <c r="AN32" s="3"/>
      <c r="AP32" s="3"/>
      <c r="AQ32" s="3"/>
      <c r="AR32" s="3"/>
    </row>
    <row r="33" spans="2:44" ht="18" customHeight="1" x14ac:dyDescent="0.25">
      <c r="B33" s="9"/>
      <c r="C33" s="66" t="s">
        <v>4</v>
      </c>
      <c r="D33" s="66"/>
      <c r="E33" s="66"/>
      <c r="F33" s="66"/>
      <c r="G33" s="66"/>
      <c r="H33" s="66"/>
      <c r="I33" s="67">
        <f>+SUM(I26:I32)</f>
        <v>74521</v>
      </c>
      <c r="J33" s="68">
        <v>1</v>
      </c>
      <c r="K33" s="69"/>
      <c r="L33" s="66"/>
      <c r="M33" s="66"/>
      <c r="N33" s="68">
        <v>1.0000000000000002</v>
      </c>
      <c r="O33" s="68"/>
      <c r="P33" s="68"/>
      <c r="Q33" s="68">
        <v>1.0004</v>
      </c>
      <c r="R33" s="82"/>
      <c r="AF33" s="4" t="s">
        <v>204</v>
      </c>
      <c r="AL33" s="55">
        <v>42340</v>
      </c>
      <c r="AM33" s="35">
        <v>0.56799999999999995</v>
      </c>
      <c r="AQ33" s="35">
        <v>0.65700000000000003</v>
      </c>
      <c r="AR33" s="35">
        <v>0.34200000000000003</v>
      </c>
    </row>
    <row r="34" spans="2:44" ht="18" customHeight="1" x14ac:dyDescent="0.25">
      <c r="B34" s="9"/>
      <c r="I34" s="56"/>
      <c r="J34" s="54"/>
      <c r="K34" s="25"/>
      <c r="L34" s="25"/>
      <c r="M34" s="25"/>
      <c r="N34" s="54"/>
      <c r="O34" s="54"/>
      <c r="P34" s="54"/>
      <c r="Q34" s="54"/>
      <c r="R34" s="54"/>
      <c r="AF34" s="4" t="s">
        <v>203</v>
      </c>
      <c r="AL34" s="55">
        <v>15888</v>
      </c>
      <c r="AM34" s="35">
        <v>0.21299999999999999</v>
      </c>
      <c r="AQ34" s="35">
        <v>9.5000000000000001E-2</v>
      </c>
      <c r="AR34" s="35">
        <v>0.51400000000000001</v>
      </c>
    </row>
    <row r="35" spans="2:44" ht="18" customHeight="1" x14ac:dyDescent="0.25">
      <c r="B35" s="9"/>
      <c r="I35" s="14"/>
      <c r="J35" s="38"/>
      <c r="K35" s="33"/>
      <c r="N35" s="38"/>
      <c r="O35" s="38"/>
      <c r="P35" s="38"/>
      <c r="Q35" s="38"/>
      <c r="R35" s="38"/>
      <c r="AF35" s="4" t="s">
        <v>205</v>
      </c>
      <c r="AL35" s="55">
        <v>4161</v>
      </c>
      <c r="AM35" s="35">
        <v>5.6000000000000001E-2</v>
      </c>
      <c r="AQ35" s="35">
        <v>7.8E-2</v>
      </c>
      <c r="AR35" s="35">
        <v>0</v>
      </c>
    </row>
    <row r="36" spans="2:44" ht="18" customHeight="1" x14ac:dyDescent="0.25">
      <c r="B36" s="62"/>
      <c r="C36" s="62"/>
      <c r="D36" s="62"/>
      <c r="E36" s="62"/>
      <c r="F36" s="62"/>
      <c r="G36" s="62"/>
      <c r="H36" s="62"/>
      <c r="I36" s="77" t="s">
        <v>4</v>
      </c>
      <c r="J36" s="77"/>
      <c r="K36" s="77"/>
      <c r="L36" s="63"/>
      <c r="M36" s="63"/>
      <c r="N36" s="77" t="s">
        <v>149</v>
      </c>
      <c r="O36" s="77"/>
      <c r="P36" s="77"/>
      <c r="Q36" s="77"/>
      <c r="R36" s="81"/>
      <c r="AF36" s="25" t="s">
        <v>206</v>
      </c>
      <c r="AH36" s="25"/>
      <c r="AI36" s="25"/>
      <c r="AJ36" s="25"/>
      <c r="AK36" s="25"/>
      <c r="AL36" s="56">
        <v>4107</v>
      </c>
      <c r="AM36" s="54">
        <v>5.6000000000000001E-2</v>
      </c>
      <c r="AN36" s="25"/>
      <c r="AP36" s="25"/>
      <c r="AQ36" s="54">
        <v>7.6999999999999999E-2</v>
      </c>
      <c r="AR36" s="54">
        <v>0</v>
      </c>
    </row>
    <row r="37" spans="2:44" ht="18" customHeight="1" x14ac:dyDescent="0.25">
      <c r="B37" s="64"/>
      <c r="C37" s="64"/>
      <c r="D37" s="64"/>
      <c r="E37" s="64"/>
      <c r="F37" s="64"/>
      <c r="G37" s="64"/>
      <c r="H37" s="64"/>
      <c r="I37" s="65" t="s">
        <v>146</v>
      </c>
      <c r="J37" s="65" t="s">
        <v>147</v>
      </c>
      <c r="K37" s="65"/>
      <c r="L37" s="65"/>
      <c r="M37" s="65"/>
      <c r="N37" s="65" t="s">
        <v>150</v>
      </c>
      <c r="O37" s="65"/>
      <c r="P37" s="65"/>
      <c r="Q37" s="65" t="s">
        <v>151</v>
      </c>
      <c r="R37" s="81"/>
      <c r="AF37" s="4" t="s">
        <v>202</v>
      </c>
      <c r="AL37" s="55">
        <f>+SUM(I44:I49)</f>
        <v>8025</v>
      </c>
      <c r="AM37" s="35">
        <f>+SUM(J44:J49)</f>
        <v>0.1069</v>
      </c>
      <c r="AQ37" s="35">
        <f>+SUM(N44:N49)</f>
        <v>9.2999999999999999E-2</v>
      </c>
      <c r="AR37" s="35">
        <f>+SUM(Q44:Q49)</f>
        <v>0.14400000000000002</v>
      </c>
    </row>
    <row r="38" spans="2:44" ht="21" customHeight="1" x14ac:dyDescent="0.25">
      <c r="AF38" s="92" t="s">
        <v>4</v>
      </c>
      <c r="AG38" s="92"/>
      <c r="AH38" s="92"/>
      <c r="AI38" s="92"/>
      <c r="AJ38" s="92"/>
      <c r="AK38" s="92"/>
      <c r="AL38" s="93">
        <f ca="1">+SUM(AL33:AL49)</f>
        <v>74521</v>
      </c>
      <c r="AM38" s="94">
        <v>1</v>
      </c>
      <c r="AN38" s="95"/>
      <c r="AO38" s="92"/>
      <c r="AP38" s="92"/>
      <c r="AQ38" s="94">
        <f ca="1">+SUM(AQ33:AQ49)</f>
        <v>0.99999999999999989</v>
      </c>
      <c r="AR38" s="94">
        <f ca="1">+SUM(AR33:AR49)</f>
        <v>1</v>
      </c>
    </row>
    <row r="39" spans="2:44" ht="18" customHeight="1" x14ac:dyDescent="0.2">
      <c r="B39" s="7" t="s">
        <v>236</v>
      </c>
      <c r="I39" s="14"/>
      <c r="AF39" s="87" t="s">
        <v>248</v>
      </c>
    </row>
    <row r="40" spans="2:44" ht="18" customHeight="1" x14ac:dyDescent="0.25">
      <c r="B40" s="8"/>
      <c r="C40" s="4" t="s">
        <v>204</v>
      </c>
      <c r="I40" s="55">
        <v>42340</v>
      </c>
      <c r="J40" s="35">
        <v>0.56799999999999995</v>
      </c>
      <c r="K40" s="4"/>
      <c r="L40" s="4"/>
      <c r="M40" s="4"/>
      <c r="N40" s="35">
        <v>0.65700000000000003</v>
      </c>
      <c r="O40" s="35"/>
      <c r="P40" s="35"/>
      <c r="Q40" s="35">
        <v>0.34200000000000003</v>
      </c>
      <c r="R40" s="35"/>
      <c r="U40" s="3">
        <f t="shared" ref="U40:U45" si="0">+I40/$I$50*100</f>
        <v>56.816199460554742</v>
      </c>
    </row>
    <row r="41" spans="2:44" ht="18" customHeight="1" x14ac:dyDescent="0.25">
      <c r="B41" s="8"/>
      <c r="C41" s="4" t="s">
        <v>203</v>
      </c>
      <c r="I41" s="55">
        <v>15888</v>
      </c>
      <c r="J41" s="35">
        <v>0.21299999999999999</v>
      </c>
      <c r="K41" s="4"/>
      <c r="L41" s="4"/>
      <c r="M41" s="4"/>
      <c r="N41" s="35">
        <v>9.5000000000000001E-2</v>
      </c>
      <c r="O41" s="35"/>
      <c r="P41" s="35"/>
      <c r="Q41" s="35">
        <v>0.51400000000000001</v>
      </c>
      <c r="R41" s="35"/>
      <c r="U41" s="3">
        <f t="shared" si="0"/>
        <v>21.320164785765087</v>
      </c>
    </row>
    <row r="42" spans="2:44" ht="18" customHeight="1" x14ac:dyDescent="0.25">
      <c r="B42" s="8"/>
      <c r="C42" s="4" t="s">
        <v>205</v>
      </c>
      <c r="I42" s="55">
        <v>4161</v>
      </c>
      <c r="J42" s="35">
        <v>5.6000000000000001E-2</v>
      </c>
      <c r="K42" s="4"/>
      <c r="L42" s="4"/>
      <c r="M42" s="4"/>
      <c r="N42" s="35">
        <v>7.8E-2</v>
      </c>
      <c r="O42" s="35"/>
      <c r="P42" s="35"/>
      <c r="Q42" s="35">
        <v>0</v>
      </c>
      <c r="R42" s="35"/>
      <c r="U42" s="33">
        <f t="shared" si="0"/>
        <v>5.5836609814683111</v>
      </c>
    </row>
    <row r="43" spans="2:44" ht="18" customHeight="1" x14ac:dyDescent="0.25">
      <c r="B43" s="8"/>
      <c r="C43" s="25" t="s">
        <v>206</v>
      </c>
      <c r="D43" s="25"/>
      <c r="E43" s="25"/>
      <c r="F43" s="25"/>
      <c r="G43" s="25"/>
      <c r="H43" s="25"/>
      <c r="I43" s="56">
        <v>4107</v>
      </c>
      <c r="J43" s="54">
        <v>5.5E-2</v>
      </c>
      <c r="K43" s="25"/>
      <c r="L43" s="25"/>
      <c r="M43" s="25"/>
      <c r="N43" s="54">
        <v>7.6999999999999999E-2</v>
      </c>
      <c r="O43" s="54"/>
      <c r="P43" s="54"/>
      <c r="Q43" s="54">
        <v>0</v>
      </c>
      <c r="R43" s="54"/>
      <c r="U43" s="33">
        <f t="shared" si="0"/>
        <v>5.5111981857462995</v>
      </c>
    </row>
    <row r="44" spans="2:44" ht="18" customHeight="1" x14ac:dyDescent="0.25">
      <c r="B44" s="8"/>
      <c r="C44" s="4" t="s">
        <v>209</v>
      </c>
      <c r="I44" s="55">
        <v>3113</v>
      </c>
      <c r="J44" s="35">
        <v>4.2000000000000003E-2</v>
      </c>
      <c r="K44" s="4"/>
      <c r="L44" s="4"/>
      <c r="M44" s="4"/>
      <c r="N44" s="35">
        <v>4.7E-2</v>
      </c>
      <c r="O44" s="35"/>
      <c r="P44" s="35"/>
      <c r="Q44" s="35">
        <v>2.9000000000000001E-2</v>
      </c>
      <c r="R44" s="35"/>
      <c r="U44" s="33">
        <f t="shared" si="0"/>
        <v>4.1773459830115005</v>
      </c>
    </row>
    <row r="45" spans="2:44" ht="18" customHeight="1" x14ac:dyDescent="0.25">
      <c r="B45" s="24"/>
      <c r="C45" s="4" t="s">
        <v>207</v>
      </c>
      <c r="I45" s="55">
        <v>1597</v>
      </c>
      <c r="J45" s="35">
        <v>2.1000000000000001E-2</v>
      </c>
      <c r="K45" s="34"/>
      <c r="L45" s="34"/>
      <c r="M45" s="34"/>
      <c r="N45" s="35">
        <v>1.7000000000000001E-2</v>
      </c>
      <c r="O45" s="35"/>
      <c r="P45" s="35"/>
      <c r="Q45" s="35">
        <v>3.4000000000000002E-2</v>
      </c>
      <c r="R45" s="35"/>
      <c r="U45" s="33">
        <f t="shared" si="0"/>
        <v>2.1430200882972583</v>
      </c>
    </row>
    <row r="46" spans="2:44" ht="18" customHeight="1" x14ac:dyDescent="0.25">
      <c r="B46" s="24"/>
      <c r="C46" s="4" t="s">
        <v>208</v>
      </c>
      <c r="I46" s="55">
        <v>1486</v>
      </c>
      <c r="J46" s="35">
        <v>1.9900000000000001E-2</v>
      </c>
      <c r="K46" s="4"/>
      <c r="L46" s="4"/>
      <c r="M46" s="4"/>
      <c r="N46" s="35">
        <v>1.0999999999999999E-2</v>
      </c>
      <c r="O46" s="35"/>
      <c r="P46" s="35"/>
      <c r="Q46" s="35">
        <v>4.2000000000000003E-2</v>
      </c>
      <c r="R46" s="35"/>
      <c r="U46" s="33">
        <f t="shared" ref="U46:U49" si="1">+I46/$I$50*100</f>
        <v>1.9940687859797908</v>
      </c>
      <c r="AF46" s="24"/>
      <c r="AL46" s="55"/>
      <c r="AM46" s="35"/>
      <c r="AQ46" s="35"/>
      <c r="AR46" s="35"/>
    </row>
    <row r="47" spans="2:44" ht="18" customHeight="1" x14ac:dyDescent="0.25">
      <c r="B47" s="24"/>
      <c r="C47" s="4" t="s">
        <v>210</v>
      </c>
      <c r="I47" s="55">
        <v>961</v>
      </c>
      <c r="J47" s="35">
        <v>1.2999999999999999E-2</v>
      </c>
      <c r="K47" s="4"/>
      <c r="L47" s="4"/>
      <c r="M47" s="4"/>
      <c r="N47" s="35">
        <v>1.4999999999999999E-2</v>
      </c>
      <c r="O47" s="35"/>
      <c r="P47" s="35"/>
      <c r="Q47" s="35">
        <v>6.0000000000000001E-3</v>
      </c>
      <c r="R47" s="35"/>
      <c r="U47" s="33">
        <f t="shared" si="1"/>
        <v>1.2895693831269037</v>
      </c>
      <c r="AF47" s="24"/>
      <c r="AL47" s="55"/>
      <c r="AM47" s="35"/>
      <c r="AQ47" s="35"/>
      <c r="AR47" s="35"/>
    </row>
    <row r="48" spans="2:44" ht="18" customHeight="1" x14ac:dyDescent="0.25">
      <c r="B48" s="24"/>
      <c r="C48" s="4" t="s">
        <v>211</v>
      </c>
      <c r="I48" s="55">
        <v>685</v>
      </c>
      <c r="J48" s="35">
        <v>8.9999999999999993E-3</v>
      </c>
      <c r="K48" s="4"/>
      <c r="L48" s="4"/>
      <c r="M48" s="4"/>
      <c r="N48" s="35">
        <v>0</v>
      </c>
      <c r="O48" s="35"/>
      <c r="P48" s="35"/>
      <c r="Q48" s="35">
        <v>3.3000000000000002E-2</v>
      </c>
      <c r="R48" s="35"/>
      <c r="U48" s="33">
        <f t="shared" si="1"/>
        <v>0.91920398276995741</v>
      </c>
      <c r="AF48" s="24"/>
      <c r="AL48" s="55"/>
      <c r="AM48" s="35"/>
      <c r="AQ48" s="35"/>
      <c r="AR48" s="35"/>
    </row>
    <row r="49" spans="2:44" ht="18" customHeight="1" x14ac:dyDescent="0.25">
      <c r="B49" s="24"/>
      <c r="C49" s="6" t="s">
        <v>202</v>
      </c>
      <c r="D49" s="6"/>
      <c r="E49" s="6"/>
      <c r="F49" s="6"/>
      <c r="G49" s="6"/>
      <c r="H49" s="6"/>
      <c r="I49" s="57">
        <v>183</v>
      </c>
      <c r="J49" s="36">
        <v>2E-3</v>
      </c>
      <c r="K49" s="6"/>
      <c r="L49" s="6"/>
      <c r="M49" s="6"/>
      <c r="N49" s="36">
        <v>3.0000000000000001E-3</v>
      </c>
      <c r="O49" s="36"/>
      <c r="P49" s="36"/>
      <c r="Q49" s="36">
        <v>0</v>
      </c>
      <c r="R49" s="54"/>
      <c r="U49" s="33">
        <f t="shared" si="1"/>
        <v>0.24556836328014925</v>
      </c>
      <c r="AF49" s="24"/>
      <c r="AG49" s="6"/>
      <c r="AH49" s="6"/>
      <c r="AI49" s="6"/>
      <c r="AJ49" s="6"/>
      <c r="AK49" s="6"/>
      <c r="AL49" s="57"/>
      <c r="AM49" s="36"/>
      <c r="AN49" s="6"/>
      <c r="AP49" s="6"/>
      <c r="AQ49" s="36"/>
      <c r="AR49" s="36"/>
    </row>
    <row r="50" spans="2:44" ht="18" customHeight="1" x14ac:dyDescent="0.25">
      <c r="B50" s="9"/>
      <c r="C50" s="4" t="s">
        <v>4</v>
      </c>
      <c r="I50" s="55">
        <f>+SUM(I40:I49)</f>
        <v>74521</v>
      </c>
      <c r="J50" s="35">
        <v>1</v>
      </c>
      <c r="K50" s="34"/>
      <c r="L50" s="4"/>
      <c r="M50" s="4"/>
      <c r="N50" s="35">
        <f>+SUM(N40:N49)</f>
        <v>1</v>
      </c>
      <c r="O50" s="35"/>
      <c r="P50" s="35"/>
      <c r="Q50" s="35">
        <f>+SUM(Q40:Q49)</f>
        <v>1.0000000000000002</v>
      </c>
      <c r="R50" s="35"/>
      <c r="U50" s="3">
        <f>+I50/$I$50*100</f>
        <v>100</v>
      </c>
    </row>
    <row r="51" spans="2:44" ht="18" customHeight="1" x14ac:dyDescent="0.25">
      <c r="B51" s="9"/>
      <c r="I51" s="14"/>
      <c r="J51" s="38"/>
      <c r="K51" s="33"/>
      <c r="N51" s="38"/>
      <c r="O51" s="38"/>
      <c r="P51" s="38"/>
      <c r="Q51" s="38"/>
      <c r="R51" s="38"/>
    </row>
    <row r="52" spans="2:44" ht="18" customHeight="1" x14ac:dyDescent="0.25">
      <c r="B52" s="51"/>
      <c r="C52" s="25"/>
      <c r="D52" s="25"/>
      <c r="E52" s="25"/>
      <c r="F52" s="25"/>
      <c r="G52" s="25"/>
      <c r="H52" s="25"/>
      <c r="I52" s="26"/>
      <c r="J52" s="52"/>
      <c r="K52" s="52"/>
      <c r="L52" s="52"/>
      <c r="M52" s="52"/>
      <c r="N52" s="52"/>
      <c r="O52" s="52"/>
      <c r="P52" s="52"/>
      <c r="Q52" s="52"/>
      <c r="R52" s="52"/>
    </row>
    <row r="53" spans="2:44" ht="18" customHeight="1" x14ac:dyDescent="0.25">
      <c r="B53" s="5"/>
      <c r="C53" s="5"/>
      <c r="D53" s="5"/>
      <c r="E53" s="5"/>
      <c r="F53" s="5"/>
      <c r="G53" s="5"/>
      <c r="H53" s="5"/>
      <c r="I53" s="76" t="s">
        <v>4</v>
      </c>
      <c r="J53" s="76"/>
      <c r="K53" s="76"/>
      <c r="L53" s="31"/>
      <c r="M53" s="32"/>
      <c r="N53" s="76"/>
      <c r="O53" s="76"/>
      <c r="P53" s="76"/>
      <c r="Q53" s="76"/>
      <c r="R53" s="83"/>
      <c r="AA53" s="5"/>
      <c r="AB53" s="5"/>
      <c r="AC53" s="5"/>
      <c r="AD53" s="5"/>
      <c r="AE53" s="5"/>
      <c r="AF53" s="5"/>
      <c r="AG53" s="5"/>
      <c r="AH53" s="76"/>
      <c r="AI53" s="76"/>
      <c r="AJ53" s="76"/>
    </row>
    <row r="54" spans="2:44" ht="18" customHeight="1" x14ac:dyDescent="0.25">
      <c r="B54" s="6"/>
      <c r="C54" s="6"/>
      <c r="D54" s="6"/>
      <c r="E54" s="6"/>
      <c r="F54" s="6"/>
      <c r="G54" s="6"/>
      <c r="H54" s="6"/>
      <c r="I54" s="13" t="s">
        <v>4</v>
      </c>
      <c r="J54" s="13" t="s">
        <v>150</v>
      </c>
      <c r="K54" s="13" t="s">
        <v>151</v>
      </c>
      <c r="L54" s="13"/>
      <c r="M54" s="13"/>
      <c r="N54" s="13"/>
      <c r="O54" s="13"/>
      <c r="P54" s="13"/>
      <c r="Q54" s="13"/>
      <c r="R54" s="83"/>
      <c r="AA54" s="70"/>
      <c r="AB54" s="70"/>
      <c r="AC54" s="70"/>
      <c r="AD54" s="70"/>
      <c r="AE54" s="70"/>
      <c r="AF54" s="70"/>
      <c r="AG54" s="70"/>
      <c r="AH54" s="65" t="s">
        <v>4</v>
      </c>
      <c r="AI54" s="65" t="s">
        <v>150</v>
      </c>
      <c r="AJ54" s="65" t="s">
        <v>151</v>
      </c>
    </row>
    <row r="55" spans="2:44" ht="5.25" customHeight="1" x14ac:dyDescent="0.25">
      <c r="AA55" s="4"/>
      <c r="AB55" s="4"/>
      <c r="AC55" s="4"/>
      <c r="AD55" s="4"/>
      <c r="AE55" s="4"/>
      <c r="AH55" s="3"/>
      <c r="AI55" s="3"/>
      <c r="AJ55" s="3"/>
    </row>
    <row r="56" spans="2:44" ht="18" customHeight="1" x14ac:dyDescent="0.25">
      <c r="B56" s="7" t="s">
        <v>237</v>
      </c>
      <c r="I56" s="14"/>
      <c r="AA56" s="7" t="s">
        <v>237</v>
      </c>
      <c r="AB56" s="4"/>
      <c r="AC56" s="4"/>
      <c r="AD56" s="4"/>
      <c r="AE56" s="4"/>
      <c r="AH56" s="14"/>
      <c r="AI56" s="3"/>
      <c r="AJ56" s="3"/>
    </row>
    <row r="57" spans="2:44" ht="18" customHeight="1" x14ac:dyDescent="0.25">
      <c r="B57" s="8"/>
      <c r="C57" s="4" t="s">
        <v>215</v>
      </c>
      <c r="I57" s="35">
        <v>0.33670751198721366</v>
      </c>
      <c r="J57" s="35">
        <v>0.3035856573705179</v>
      </c>
      <c r="K57" s="35">
        <v>0.40353697749196143</v>
      </c>
      <c r="L57" s="4"/>
      <c r="M57" s="4"/>
      <c r="N57" s="35"/>
      <c r="O57" s="35"/>
      <c r="P57" s="35"/>
      <c r="Q57" s="35"/>
      <c r="R57" s="35"/>
      <c r="AA57" s="8"/>
      <c r="AB57" s="4" t="s">
        <v>215</v>
      </c>
      <c r="AC57" s="4"/>
      <c r="AD57" s="4"/>
      <c r="AE57" s="4"/>
      <c r="AH57" s="35">
        <v>0.33670751198721366</v>
      </c>
      <c r="AI57" s="35">
        <v>0.3035856573705179</v>
      </c>
      <c r="AJ57" s="35">
        <v>0.40353697749196143</v>
      </c>
    </row>
    <row r="58" spans="2:44" ht="18" customHeight="1" x14ac:dyDescent="0.25">
      <c r="B58" s="8"/>
      <c r="C58" s="4" t="s">
        <v>217</v>
      </c>
      <c r="I58" s="35">
        <v>0.29834842834310071</v>
      </c>
      <c r="J58" s="35">
        <v>0.20796812749003984</v>
      </c>
      <c r="K58" s="35">
        <v>0.48070739549839231</v>
      </c>
      <c r="L58" s="4"/>
      <c r="M58" s="4"/>
      <c r="N58" s="35"/>
      <c r="O58" s="35"/>
      <c r="P58" s="35"/>
      <c r="Q58" s="35"/>
      <c r="R58" s="35"/>
      <c r="AA58" s="8"/>
      <c r="AB58" s="4" t="s">
        <v>217</v>
      </c>
      <c r="AC58" s="4"/>
      <c r="AD58" s="4"/>
      <c r="AE58" s="4"/>
      <c r="AH58" s="35">
        <v>0.29834842834310071</v>
      </c>
      <c r="AI58" s="35">
        <v>0.20796812749003984</v>
      </c>
      <c r="AJ58" s="35">
        <v>0.48070739549839231</v>
      </c>
    </row>
    <row r="59" spans="2:44" ht="18" customHeight="1" x14ac:dyDescent="0.25">
      <c r="B59" s="8"/>
      <c r="C59" s="4" t="s">
        <v>216</v>
      </c>
      <c r="I59" s="35">
        <v>0.28982418753329781</v>
      </c>
      <c r="J59" s="35">
        <v>0.40557768924302789</v>
      </c>
      <c r="K59" s="35">
        <v>5.6270096463022508E-2</v>
      </c>
      <c r="L59" s="4"/>
      <c r="M59" s="4"/>
      <c r="N59" s="35"/>
      <c r="O59" s="35"/>
      <c r="P59" s="35"/>
      <c r="Q59" s="35"/>
      <c r="R59" s="35"/>
      <c r="U59" s="33"/>
      <c r="AA59" s="8"/>
      <c r="AB59" s="4" t="s">
        <v>216</v>
      </c>
      <c r="AC59" s="4"/>
      <c r="AD59" s="4"/>
      <c r="AE59" s="4"/>
      <c r="AH59" s="35">
        <v>0.28982418753329781</v>
      </c>
      <c r="AI59" s="35">
        <v>0.40557768924302789</v>
      </c>
      <c r="AJ59" s="35">
        <v>5.6270096463022508E-2</v>
      </c>
    </row>
    <row r="60" spans="2:44" ht="18" customHeight="1" x14ac:dyDescent="0.25">
      <c r="B60" s="8"/>
      <c r="C60" s="4" t="s">
        <v>214</v>
      </c>
      <c r="I60" s="35">
        <v>0.21044219499200853</v>
      </c>
      <c r="J60" s="35">
        <v>0.31075697211155379</v>
      </c>
      <c r="K60" s="35">
        <v>8.0385852090032149E-3</v>
      </c>
      <c r="L60" s="25"/>
      <c r="M60" s="25"/>
      <c r="N60" s="54"/>
      <c r="O60" s="54"/>
      <c r="P60" s="54"/>
      <c r="Q60" s="54"/>
      <c r="R60" s="54"/>
      <c r="U60" s="33"/>
      <c r="AA60" s="8"/>
      <c r="AB60" s="4" t="s">
        <v>214</v>
      </c>
      <c r="AC60" s="4"/>
      <c r="AD60" s="4"/>
      <c r="AE60" s="4"/>
      <c r="AH60" s="35">
        <v>0.21044219499200853</v>
      </c>
      <c r="AI60" s="35">
        <v>0.31075697211155379</v>
      </c>
      <c r="AJ60" s="35">
        <v>8.0385852090032149E-3</v>
      </c>
    </row>
    <row r="61" spans="2:44" ht="18" customHeight="1" x14ac:dyDescent="0.25">
      <c r="B61" s="8"/>
      <c r="C61" s="4" t="s">
        <v>221</v>
      </c>
      <c r="I61" s="35">
        <v>4.9014384656366546E-2</v>
      </c>
      <c r="J61" s="35">
        <v>5.8964143426294822E-2</v>
      </c>
      <c r="K61" s="35">
        <v>2.8938906752411574E-2</v>
      </c>
      <c r="L61" s="4"/>
      <c r="M61" s="4"/>
      <c r="N61" s="35"/>
      <c r="O61" s="35"/>
      <c r="P61" s="35"/>
      <c r="Q61" s="35"/>
      <c r="R61" s="35"/>
      <c r="U61" s="33"/>
      <c r="AA61" s="8"/>
      <c r="AB61" s="4" t="s">
        <v>221</v>
      </c>
      <c r="AC61" s="4"/>
      <c r="AD61" s="4"/>
      <c r="AE61" s="4"/>
      <c r="AH61" s="35">
        <v>4.9014384656366546E-2</v>
      </c>
      <c r="AI61" s="35">
        <v>5.8964143426294822E-2</v>
      </c>
      <c r="AJ61" s="35">
        <v>2.8938906752411574E-2</v>
      </c>
    </row>
    <row r="62" spans="2:44" ht="18" customHeight="1" x14ac:dyDescent="0.25">
      <c r="B62" s="8"/>
      <c r="C62" s="4" t="s">
        <v>220</v>
      </c>
      <c r="I62" s="35">
        <v>4.5285029302077784E-2</v>
      </c>
      <c r="J62" s="35">
        <v>3.9043824701195218E-2</v>
      </c>
      <c r="K62" s="35">
        <v>5.7877813504823149E-2</v>
      </c>
      <c r="L62" s="4"/>
      <c r="M62" s="4"/>
      <c r="N62" s="35"/>
      <c r="O62" s="35"/>
      <c r="P62" s="35"/>
      <c r="Q62" s="35"/>
      <c r="R62" s="35"/>
      <c r="U62" s="33"/>
      <c r="AA62" s="8"/>
      <c r="AB62" s="4" t="s">
        <v>220</v>
      </c>
      <c r="AC62" s="4"/>
      <c r="AD62" s="4"/>
      <c r="AE62" s="4"/>
      <c r="AH62" s="35">
        <v>4.5285029302077784E-2</v>
      </c>
      <c r="AI62" s="35">
        <v>3.9043824701195218E-2</v>
      </c>
      <c r="AJ62" s="35">
        <v>5.7877813504823149E-2</v>
      </c>
    </row>
    <row r="63" spans="2:44" ht="18" customHeight="1" x14ac:dyDescent="0.25">
      <c r="B63" s="8"/>
      <c r="C63" s="25" t="s">
        <v>219</v>
      </c>
      <c r="D63" s="25"/>
      <c r="E63" s="25"/>
      <c r="F63" s="25"/>
      <c r="G63" s="25"/>
      <c r="H63" s="25"/>
      <c r="I63" s="54">
        <v>1.7581246670218435E-2</v>
      </c>
      <c r="J63" s="54">
        <v>7.9681274900398409E-4</v>
      </c>
      <c r="K63" s="54">
        <v>5.1446945337620578E-2</v>
      </c>
      <c r="L63" s="4"/>
      <c r="M63" s="4"/>
      <c r="N63" s="35"/>
      <c r="O63" s="35"/>
      <c r="P63" s="35"/>
      <c r="Q63" s="35"/>
      <c r="R63" s="35"/>
      <c r="U63" s="33"/>
      <c r="AA63" s="8"/>
      <c r="AB63" s="25" t="s">
        <v>219</v>
      </c>
      <c r="AC63" s="25"/>
      <c r="AD63" s="25"/>
      <c r="AE63" s="25"/>
      <c r="AF63" s="25"/>
      <c r="AG63" s="25"/>
      <c r="AH63" s="54">
        <v>1.7581246670218435E-2</v>
      </c>
      <c r="AI63" s="54">
        <v>7.9681274900398409E-4</v>
      </c>
      <c r="AJ63" s="54">
        <v>5.1446945337620578E-2</v>
      </c>
    </row>
    <row r="64" spans="2:44" ht="18" customHeight="1" x14ac:dyDescent="0.25">
      <c r="B64" s="8"/>
      <c r="C64" s="4" t="s">
        <v>202</v>
      </c>
      <c r="I64" s="35">
        <v>1.0655301012253596E-2</v>
      </c>
      <c r="J64" s="35">
        <v>1.4342629482071713E-2</v>
      </c>
      <c r="K64" s="35">
        <v>3.2154340836012861E-3</v>
      </c>
      <c r="L64" s="4"/>
      <c r="M64" s="4"/>
      <c r="N64" s="35"/>
      <c r="O64" s="35"/>
      <c r="P64" s="35"/>
      <c r="Q64" s="35"/>
      <c r="R64" s="35"/>
      <c r="U64" s="33"/>
      <c r="AA64" s="28"/>
      <c r="AB64" s="6" t="s">
        <v>202</v>
      </c>
      <c r="AC64" s="6"/>
      <c r="AD64" s="6"/>
      <c r="AE64" s="6"/>
      <c r="AF64" s="6"/>
      <c r="AG64" s="6"/>
      <c r="AH64" s="36">
        <v>3.2498668087373464E-2</v>
      </c>
      <c r="AI64" s="36">
        <v>4.7011952191235058E-2</v>
      </c>
      <c r="AJ64" s="36">
        <v>3.2154340836012861E-3</v>
      </c>
    </row>
    <row r="65" spans="2:38" ht="18" customHeight="1" x14ac:dyDescent="0.25">
      <c r="B65" s="24"/>
      <c r="C65" s="4" t="s">
        <v>218</v>
      </c>
      <c r="I65" s="35">
        <v>1.0655301012253596E-2</v>
      </c>
      <c r="J65" s="35">
        <v>1.5936254980079681E-2</v>
      </c>
      <c r="K65" s="35">
        <v>0</v>
      </c>
      <c r="L65" s="34"/>
      <c r="M65" s="34"/>
      <c r="N65" s="35"/>
      <c r="O65" s="35"/>
      <c r="P65" s="35"/>
      <c r="Q65" s="35"/>
      <c r="R65" s="35"/>
      <c r="U65" s="33"/>
      <c r="AA65" s="24"/>
      <c r="AB65" s="4"/>
      <c r="AC65" s="4"/>
      <c r="AD65" s="4"/>
      <c r="AE65" s="4"/>
      <c r="AH65" s="35"/>
      <c r="AI65" s="35"/>
      <c r="AJ65" s="35"/>
    </row>
    <row r="66" spans="2:38" ht="18" customHeight="1" x14ac:dyDescent="0.25">
      <c r="B66" s="24"/>
      <c r="C66" s="25" t="s">
        <v>213</v>
      </c>
      <c r="D66" s="25"/>
      <c r="E66" s="25"/>
      <c r="F66" s="25"/>
      <c r="G66" s="25"/>
      <c r="H66" s="25"/>
      <c r="I66" s="54">
        <v>6.3931806073521573E-3</v>
      </c>
      <c r="J66" s="35">
        <v>9.5617529880478083E-3</v>
      </c>
      <c r="K66" s="54">
        <v>0</v>
      </c>
      <c r="L66" s="4"/>
      <c r="M66" s="4"/>
      <c r="N66" s="35"/>
      <c r="O66" s="35"/>
      <c r="P66" s="35"/>
      <c r="Q66" s="35"/>
      <c r="R66" s="35"/>
      <c r="U66" s="33"/>
      <c r="AA66" s="24"/>
      <c r="AB66" s="25"/>
      <c r="AC66" s="25"/>
      <c r="AD66" s="25"/>
      <c r="AE66" s="25"/>
      <c r="AF66" s="25"/>
      <c r="AG66" s="25"/>
      <c r="AH66" s="54"/>
      <c r="AI66" s="35"/>
      <c r="AJ66" s="54"/>
    </row>
    <row r="67" spans="2:38" ht="18" customHeight="1" x14ac:dyDescent="0.25">
      <c r="B67" s="24"/>
      <c r="C67" s="6" t="s">
        <v>212</v>
      </c>
      <c r="D67" s="6"/>
      <c r="E67" s="6"/>
      <c r="F67" s="6"/>
      <c r="G67" s="6"/>
      <c r="H67" s="6"/>
      <c r="I67" s="36">
        <v>4.7948854555141182E-3</v>
      </c>
      <c r="J67" s="36">
        <v>7.1713147410358566E-3</v>
      </c>
      <c r="K67" s="36">
        <v>0</v>
      </c>
      <c r="L67" s="6"/>
      <c r="M67" s="6"/>
      <c r="N67" s="36"/>
      <c r="O67" s="36"/>
      <c r="P67" s="36"/>
      <c r="Q67" s="36"/>
      <c r="R67" s="54"/>
      <c r="U67" s="33"/>
      <c r="AA67" s="24"/>
      <c r="AB67" s="25"/>
      <c r="AC67" s="25"/>
      <c r="AD67" s="25"/>
      <c r="AE67" s="25"/>
      <c r="AF67" s="25"/>
      <c r="AG67" s="25"/>
      <c r="AH67" s="54"/>
      <c r="AI67" s="54"/>
      <c r="AJ67" s="54"/>
      <c r="AK67" s="25"/>
      <c r="AL67" s="25"/>
    </row>
    <row r="68" spans="2:38" ht="18" customHeight="1" x14ac:dyDescent="0.25">
      <c r="B68" s="9"/>
      <c r="I68" s="55"/>
      <c r="J68" s="35"/>
      <c r="K68" s="34"/>
      <c r="L68" s="4"/>
      <c r="M68" s="4"/>
      <c r="N68" s="35"/>
      <c r="O68" s="35"/>
      <c r="P68" s="35"/>
      <c r="Q68" s="35"/>
      <c r="R68" s="35"/>
      <c r="AB68" s="58"/>
      <c r="AC68" s="58"/>
      <c r="AD68" s="58"/>
      <c r="AE68" s="39"/>
      <c r="AF68" s="25"/>
      <c r="AG68" s="25"/>
      <c r="AH68" s="25"/>
      <c r="AI68" s="25"/>
      <c r="AJ68" s="25"/>
      <c r="AK68" s="25"/>
      <c r="AL68" s="25"/>
    </row>
    <row r="69" spans="2:38" ht="18" customHeight="1" x14ac:dyDescent="0.25">
      <c r="AB69" s="39"/>
      <c r="AC69" s="39"/>
      <c r="AD69" s="58"/>
      <c r="AE69" s="39"/>
      <c r="AF69" s="25"/>
      <c r="AG69" s="25"/>
      <c r="AH69" s="54"/>
      <c r="AI69" s="54"/>
      <c r="AJ69" s="54"/>
      <c r="AK69" s="25"/>
      <c r="AL69" s="25"/>
    </row>
    <row r="70" spans="2:38" ht="18" customHeight="1" x14ac:dyDescent="0.25">
      <c r="AB70" s="39"/>
      <c r="AC70" s="39"/>
      <c r="AD70" s="58"/>
      <c r="AE70" s="39"/>
      <c r="AF70" s="25"/>
      <c r="AG70" s="25"/>
      <c r="AH70" s="25"/>
      <c r="AI70" s="25"/>
      <c r="AJ70" s="25"/>
      <c r="AK70" s="25"/>
      <c r="AL70" s="25"/>
    </row>
    <row r="71" spans="2:38" ht="18" customHeight="1" x14ac:dyDescent="0.25">
      <c r="AB71" s="39"/>
      <c r="AC71" s="39"/>
      <c r="AD71" s="58"/>
      <c r="AE71" s="39"/>
      <c r="AF71" s="25"/>
      <c r="AG71" s="25"/>
      <c r="AH71" s="25"/>
      <c r="AI71" s="25"/>
      <c r="AJ71" s="25"/>
      <c r="AK71" s="25"/>
      <c r="AL71" s="25"/>
    </row>
    <row r="72" spans="2:38" ht="18" customHeight="1" x14ac:dyDescent="0.25">
      <c r="B72" s="62"/>
      <c r="C72" s="62"/>
      <c r="D72" s="62"/>
      <c r="E72" s="62"/>
      <c r="F72" s="62"/>
      <c r="G72" s="62"/>
      <c r="H72" s="62"/>
      <c r="I72" s="77" t="s">
        <v>4</v>
      </c>
      <c r="J72" s="77"/>
      <c r="K72" s="77"/>
      <c r="L72" s="63"/>
      <c r="M72" s="63"/>
      <c r="N72" s="77" t="s">
        <v>149</v>
      </c>
      <c r="O72" s="77"/>
      <c r="P72" s="77"/>
      <c r="Q72" s="77"/>
      <c r="R72" s="81"/>
      <c r="AB72" s="39"/>
      <c r="AC72" s="39"/>
      <c r="AD72" s="58"/>
      <c r="AE72" s="39"/>
      <c r="AF72" s="25"/>
      <c r="AG72" s="25"/>
      <c r="AH72" s="25"/>
      <c r="AI72" s="25"/>
      <c r="AJ72" s="25"/>
      <c r="AK72" s="25"/>
      <c r="AL72" s="25"/>
    </row>
    <row r="73" spans="2:38" ht="18" customHeight="1" x14ac:dyDescent="0.25">
      <c r="B73" s="64"/>
      <c r="C73" s="64"/>
      <c r="D73" s="64"/>
      <c r="E73" s="64"/>
      <c r="F73" s="64"/>
      <c r="G73" s="64"/>
      <c r="H73" s="64"/>
      <c r="I73" s="65" t="s">
        <v>146</v>
      </c>
      <c r="J73" s="65" t="s">
        <v>147</v>
      </c>
      <c r="K73" s="65"/>
      <c r="L73" s="65"/>
      <c r="M73" s="65"/>
      <c r="N73" s="65" t="s">
        <v>150</v>
      </c>
      <c r="O73" s="65"/>
      <c r="P73" s="65"/>
      <c r="Q73" s="65" t="s">
        <v>151</v>
      </c>
      <c r="R73" s="81"/>
    </row>
    <row r="74" spans="2:38" ht="18" customHeight="1" x14ac:dyDescent="0.25">
      <c r="B74" s="7" t="s">
        <v>238</v>
      </c>
    </row>
    <row r="75" spans="2:38" ht="18" customHeight="1" x14ac:dyDescent="0.25">
      <c r="C75" s="4" t="s">
        <v>222</v>
      </c>
      <c r="I75" s="55">
        <v>46942.63</v>
      </c>
      <c r="J75" s="35">
        <v>0.62992747383310588</v>
      </c>
      <c r="K75" s="4"/>
      <c r="L75" s="4"/>
      <c r="M75" s="4"/>
      <c r="N75" s="35">
        <v>0.50115392382719004</v>
      </c>
      <c r="O75" s="35"/>
      <c r="P75" s="35"/>
      <c r="Q75" s="35">
        <v>0.95720142627061966</v>
      </c>
      <c r="R75" s="35"/>
    </row>
    <row r="76" spans="2:38" ht="18" customHeight="1" x14ac:dyDescent="0.25">
      <c r="C76" s="4" t="s">
        <v>223</v>
      </c>
      <c r="I76" s="55">
        <v>10955.2</v>
      </c>
      <c r="J76" s="35">
        <v>0.14700883741146251</v>
      </c>
      <c r="K76" s="4"/>
      <c r="L76" s="4"/>
      <c r="M76" s="4"/>
      <c r="N76" s="35">
        <v>0.19365463439444711</v>
      </c>
      <c r="O76" s="35"/>
      <c r="P76" s="35"/>
      <c r="Q76" s="35">
        <v>2.8459694263314492E-2</v>
      </c>
      <c r="R76" s="35"/>
    </row>
    <row r="77" spans="2:38" ht="18" customHeight="1" x14ac:dyDescent="0.25">
      <c r="C77" s="4" t="s">
        <v>224</v>
      </c>
      <c r="I77" s="55">
        <v>8992.9140000000007</v>
      </c>
      <c r="J77" s="35">
        <v>0.12067674091584499</v>
      </c>
      <c r="K77" s="4"/>
      <c r="L77" s="4"/>
      <c r="M77" s="4"/>
      <c r="N77" s="35">
        <v>0.16559528706917187</v>
      </c>
      <c r="O77" s="35"/>
      <c r="P77" s="35"/>
      <c r="Q77" s="35">
        <v>6.517487402749416E-3</v>
      </c>
      <c r="R77" s="35"/>
    </row>
    <row r="78" spans="2:38" ht="18" customHeight="1" x14ac:dyDescent="0.25">
      <c r="C78" s="4" t="s">
        <v>226</v>
      </c>
      <c r="I78" s="55">
        <v>6103.7709999999997</v>
      </c>
      <c r="J78" s="35">
        <v>8.1907065004363205E-2</v>
      </c>
      <c r="K78" s="4"/>
      <c r="L78" s="4"/>
      <c r="M78" s="4"/>
      <c r="N78" s="35">
        <v>0.11370785214217329</v>
      </c>
      <c r="O78" s="35"/>
      <c r="P78" s="35"/>
      <c r="Q78" s="35">
        <v>1.0862478846171211E-3</v>
      </c>
      <c r="R78" s="35"/>
    </row>
    <row r="79" spans="2:38" ht="18" customHeight="1" x14ac:dyDescent="0.25">
      <c r="C79" s="4" t="s">
        <v>227</v>
      </c>
      <c r="I79" s="55">
        <v>883.42857000000004</v>
      </c>
      <c r="J79" s="35">
        <v>1.1854809315372684E-2</v>
      </c>
      <c r="K79" s="34"/>
      <c r="L79" s="34"/>
      <c r="M79" s="34"/>
      <c r="N79" s="35">
        <v>1.6519353047211586E-2</v>
      </c>
      <c r="O79" s="35"/>
      <c r="P79" s="35"/>
      <c r="Q79" s="35">
        <v>0</v>
      </c>
      <c r="R79" s="35"/>
    </row>
    <row r="80" spans="2:38" ht="18" customHeight="1" x14ac:dyDescent="0.25">
      <c r="C80" s="25" t="s">
        <v>225</v>
      </c>
      <c r="D80" s="25"/>
      <c r="E80" s="25"/>
      <c r="F80" s="25"/>
      <c r="G80" s="25"/>
      <c r="H80" s="25"/>
      <c r="I80" s="56">
        <v>608.45713999999998</v>
      </c>
      <c r="J80" s="54">
        <v>8.164942380431528E-3</v>
      </c>
      <c r="K80" s="25"/>
      <c r="L80" s="25"/>
      <c r="M80" s="25"/>
      <c r="N80" s="54">
        <v>8.7276893100765914E-3</v>
      </c>
      <c r="O80" s="54"/>
      <c r="P80" s="54"/>
      <c r="Q80" s="54">
        <v>6.7347370462055222E-3</v>
      </c>
      <c r="R80" s="54"/>
    </row>
    <row r="81" spans="2:18" ht="18" customHeight="1" x14ac:dyDescent="0.25">
      <c r="C81" s="6" t="s">
        <v>15</v>
      </c>
      <c r="D81" s="6"/>
      <c r="E81" s="6"/>
      <c r="F81" s="6"/>
      <c r="G81" s="6"/>
      <c r="H81" s="6"/>
      <c r="I81" s="57">
        <v>34.285713999999999</v>
      </c>
      <c r="J81" s="36">
        <v>4.6008315274590183E-4</v>
      </c>
      <c r="K81" s="6"/>
      <c r="L81" s="6"/>
      <c r="M81" s="6"/>
      <c r="N81" s="36">
        <v>6.4111330929870743E-4</v>
      </c>
      <c r="O81" s="36"/>
      <c r="P81" s="36"/>
      <c r="Q81" s="36">
        <v>0</v>
      </c>
      <c r="R81" s="54"/>
    </row>
    <row r="82" spans="2:18" ht="18" customHeight="1" x14ac:dyDescent="0.25">
      <c r="B82" s="59"/>
      <c r="C82" s="59" t="s">
        <v>4</v>
      </c>
      <c r="D82" s="59"/>
      <c r="E82" s="59"/>
      <c r="F82" s="59"/>
      <c r="G82" s="59"/>
      <c r="H82" s="59"/>
      <c r="I82" s="60">
        <f>+SUM(I75:I81)</f>
        <v>74520.686424</v>
      </c>
      <c r="J82" s="61">
        <v>1</v>
      </c>
      <c r="K82" s="71"/>
      <c r="L82" s="59"/>
      <c r="M82" s="59"/>
      <c r="N82" s="61">
        <f>+SUM(N75:N81)</f>
        <v>0.99999985309956918</v>
      </c>
      <c r="O82" s="61"/>
      <c r="P82" s="61"/>
      <c r="Q82" s="61">
        <f>+SUM(Q75:Q81)</f>
        <v>0.99999959286750617</v>
      </c>
      <c r="R82" s="82"/>
    </row>
    <row r="83" spans="2:18" ht="18" customHeight="1" x14ac:dyDescent="0.25"/>
    <row r="84" spans="2:18" ht="18" customHeight="1" x14ac:dyDescent="0.25"/>
    <row r="85" spans="2:18" ht="18" customHeight="1" x14ac:dyDescent="0.25">
      <c r="B85" s="72"/>
      <c r="C85" s="72"/>
      <c r="D85" s="72"/>
      <c r="E85" s="72"/>
      <c r="F85" s="72"/>
      <c r="G85" s="72"/>
      <c r="H85" s="72"/>
      <c r="I85" s="77" t="s">
        <v>4</v>
      </c>
      <c r="J85" s="77"/>
      <c r="K85" s="77"/>
      <c r="L85" s="63"/>
      <c r="M85" s="63"/>
      <c r="N85" s="77" t="s">
        <v>149</v>
      </c>
      <c r="O85" s="77"/>
      <c r="P85" s="77"/>
      <c r="Q85" s="77"/>
      <c r="R85" s="81"/>
    </row>
    <row r="86" spans="2:18" ht="18" customHeight="1" x14ac:dyDescent="0.25">
      <c r="B86" s="59"/>
      <c r="C86" s="59"/>
      <c r="D86" s="59"/>
      <c r="E86" s="59"/>
      <c r="F86" s="59"/>
      <c r="G86" s="59"/>
      <c r="H86" s="59"/>
      <c r="I86" s="65" t="s">
        <v>146</v>
      </c>
      <c r="J86" s="65" t="s">
        <v>147</v>
      </c>
      <c r="K86" s="65"/>
      <c r="L86" s="65"/>
      <c r="M86" s="65"/>
      <c r="N86" s="65" t="s">
        <v>150</v>
      </c>
      <c r="O86" s="65"/>
      <c r="P86" s="65"/>
      <c r="Q86" s="65" t="s">
        <v>242</v>
      </c>
      <c r="R86" s="81"/>
    </row>
    <row r="87" spans="2:18" ht="18" customHeight="1" x14ac:dyDescent="0.25">
      <c r="B87" s="7" t="s">
        <v>239</v>
      </c>
    </row>
    <row r="88" spans="2:18" ht="18" customHeight="1" x14ac:dyDescent="0.25">
      <c r="C88" s="4" t="s">
        <v>228</v>
      </c>
      <c r="I88" s="55">
        <v>25477</v>
      </c>
      <c r="J88" s="35">
        <v>0.92500000000000004</v>
      </c>
      <c r="K88" s="4"/>
      <c r="L88" s="4"/>
      <c r="M88" s="4"/>
      <c r="N88" s="35">
        <v>0.94199999999999995</v>
      </c>
      <c r="O88" s="35"/>
      <c r="P88" s="35"/>
      <c r="Q88" s="35">
        <v>0.42099999999999999</v>
      </c>
      <c r="R88" s="35"/>
    </row>
    <row r="89" spans="2:18" ht="18" customHeight="1" x14ac:dyDescent="0.25">
      <c r="C89" s="4" t="s">
        <v>229</v>
      </c>
      <c r="I89" s="55">
        <v>2067</v>
      </c>
      <c r="J89" s="35">
        <v>7.4999999999999997E-2</v>
      </c>
      <c r="K89" s="4"/>
      <c r="L89" s="4"/>
      <c r="M89" s="4"/>
      <c r="N89" s="35">
        <v>5.8000000000000003E-2</v>
      </c>
      <c r="O89" s="35"/>
      <c r="P89" s="35"/>
      <c r="Q89" s="35">
        <v>0.57899999999999996</v>
      </c>
      <c r="R89" s="35"/>
    </row>
    <row r="90" spans="2:18" ht="18" customHeight="1" x14ac:dyDescent="0.25">
      <c r="B90" s="70"/>
      <c r="C90" s="66" t="s">
        <v>4</v>
      </c>
      <c r="D90" s="66"/>
      <c r="E90" s="66"/>
      <c r="F90" s="66"/>
      <c r="G90" s="66"/>
      <c r="H90" s="66"/>
      <c r="I90" s="67">
        <f>+I89+I88</f>
        <v>27544</v>
      </c>
      <c r="J90" s="68">
        <f>+J89+J88</f>
        <v>1</v>
      </c>
      <c r="K90" s="66"/>
      <c r="L90" s="66"/>
      <c r="M90" s="66"/>
      <c r="N90" s="68">
        <f t="shared" ref="N90:Q90" si="2">+N89+N88</f>
        <v>1</v>
      </c>
      <c r="O90" s="68"/>
      <c r="P90" s="68"/>
      <c r="Q90" s="68">
        <f t="shared" si="2"/>
        <v>1</v>
      </c>
      <c r="R90" s="82"/>
    </row>
    <row r="91" spans="2:18" ht="6" customHeight="1" x14ac:dyDescent="0.25">
      <c r="I91" s="55"/>
      <c r="J91" s="35"/>
      <c r="K91" s="4"/>
      <c r="L91" s="4"/>
      <c r="M91" s="4"/>
      <c r="N91" s="35"/>
      <c r="O91" s="35"/>
      <c r="P91" s="35"/>
      <c r="Q91" s="35"/>
      <c r="R91" s="35"/>
    </row>
    <row r="92" spans="2:18" ht="18" customHeight="1" x14ac:dyDescent="0.25">
      <c r="B92" s="7" t="s">
        <v>240</v>
      </c>
      <c r="I92" s="55"/>
      <c r="J92" s="35"/>
      <c r="K92" s="4"/>
      <c r="L92" s="4"/>
      <c r="M92" s="4"/>
      <c r="N92" s="35"/>
      <c r="O92" s="35"/>
      <c r="P92" s="35"/>
      <c r="Q92" s="35"/>
      <c r="R92" s="35"/>
    </row>
    <row r="93" spans="2:18" ht="18" customHeight="1" x14ac:dyDescent="0.25">
      <c r="B93" s="7"/>
      <c r="C93" s="4" t="s">
        <v>230</v>
      </c>
      <c r="I93" s="55">
        <v>19969.599999999999</v>
      </c>
      <c r="J93" s="35">
        <f>+I93/$I$99</f>
        <v>0.78384172828723186</v>
      </c>
      <c r="K93" s="4"/>
      <c r="L93" s="4"/>
      <c r="M93" s="4"/>
      <c r="N93" s="35">
        <v>0.78766326368805595</v>
      </c>
      <c r="O93" s="35"/>
      <c r="P93" s="35"/>
      <c r="Q93" s="35">
        <v>0.53012048726230221</v>
      </c>
      <c r="R93" s="35"/>
    </row>
    <row r="94" spans="2:18" ht="18" customHeight="1" x14ac:dyDescent="0.25">
      <c r="B94" s="7"/>
      <c r="C94" s="4" t="s">
        <v>231</v>
      </c>
      <c r="I94" s="55">
        <v>3856.6860000000001</v>
      </c>
      <c r="J94" s="35">
        <f t="shared" ref="J94:J98" si="3">+I94/$I$99</f>
        <v>0.15138167112516884</v>
      </c>
      <c r="K94" s="4"/>
      <c r="L94" s="4"/>
      <c r="M94" s="4"/>
      <c r="N94" s="35">
        <v>0.15366750276855323</v>
      </c>
      <c r="O94" s="35"/>
      <c r="P94" s="35"/>
      <c r="Q94" s="35">
        <v>0</v>
      </c>
      <c r="R94" s="35"/>
    </row>
    <row r="95" spans="2:18" ht="18" customHeight="1" x14ac:dyDescent="0.25">
      <c r="B95" s="7"/>
      <c r="C95" s="4" t="s">
        <v>232</v>
      </c>
      <c r="I95" s="55">
        <v>656</v>
      </c>
      <c r="J95" s="35">
        <f t="shared" si="3"/>
        <v>2.5749147391856828E-2</v>
      </c>
      <c r="K95" s="4"/>
      <c r="L95" s="4"/>
      <c r="M95" s="4"/>
      <c r="N95" s="35">
        <v>2.5245438636735094E-2</v>
      </c>
      <c r="O95" s="35"/>
      <c r="P95" s="35"/>
      <c r="Q95" s="35">
        <v>6.0240963982435766E-2</v>
      </c>
      <c r="R95" s="35"/>
    </row>
    <row r="96" spans="2:18" ht="18" customHeight="1" x14ac:dyDescent="0.25">
      <c r="C96" s="4" t="s">
        <v>233</v>
      </c>
      <c r="I96" s="55">
        <v>166.85713999999999</v>
      </c>
      <c r="J96" s="35">
        <f t="shared" si="3"/>
        <v>6.5494345903105025E-3</v>
      </c>
      <c r="K96" s="34"/>
      <c r="L96" s="34"/>
      <c r="M96" s="34"/>
      <c r="N96" s="35">
        <v>6.6483296858761308E-3</v>
      </c>
      <c r="O96" s="35"/>
      <c r="P96" s="35"/>
      <c r="Q96" s="35">
        <v>0</v>
      </c>
      <c r="R96" s="35"/>
    </row>
    <row r="97" spans="2:18" ht="18" customHeight="1" x14ac:dyDescent="0.25">
      <c r="C97" s="25" t="s">
        <v>234</v>
      </c>
      <c r="D97" s="25"/>
      <c r="E97" s="25"/>
      <c r="F97" s="25"/>
      <c r="G97" s="25"/>
      <c r="H97" s="25"/>
      <c r="I97" s="56">
        <v>640</v>
      </c>
      <c r="J97" s="54">
        <f t="shared" si="3"/>
        <v>2.5121119406689589E-2</v>
      </c>
      <c r="K97" s="25"/>
      <c r="L97" s="25"/>
      <c r="M97" s="25"/>
      <c r="N97" s="54">
        <v>2.5500443067409187E-2</v>
      </c>
      <c r="O97" s="54"/>
      <c r="P97" s="54"/>
      <c r="Q97" s="54">
        <v>0</v>
      </c>
      <c r="R97" s="54"/>
    </row>
    <row r="98" spans="2:18" ht="18" customHeight="1" x14ac:dyDescent="0.25">
      <c r="C98" s="25" t="s">
        <v>202</v>
      </c>
      <c r="D98" s="75"/>
      <c r="E98" s="25"/>
      <c r="F98" s="25"/>
      <c r="G98" s="25"/>
      <c r="H98" s="25"/>
      <c r="I98" s="56">
        <v>187.42857000000001</v>
      </c>
      <c r="J98" s="54">
        <f t="shared" si="3"/>
        <v>7.35689919874231E-3</v>
      </c>
      <c r="K98" s="25"/>
      <c r="L98" s="25"/>
      <c r="M98" s="25"/>
      <c r="N98" s="54">
        <v>1.2750221533704593E-3</v>
      </c>
      <c r="O98" s="54"/>
      <c r="P98" s="54"/>
      <c r="Q98" s="54">
        <v>0.40963854875526201</v>
      </c>
      <c r="R98" s="54"/>
    </row>
    <row r="99" spans="2:18" ht="18" customHeight="1" x14ac:dyDescent="0.25">
      <c r="B99" s="70"/>
      <c r="C99" s="66" t="s">
        <v>4</v>
      </c>
      <c r="D99" s="66"/>
      <c r="E99" s="66"/>
      <c r="F99" s="66"/>
      <c r="G99" s="66"/>
      <c r="H99" s="66"/>
      <c r="I99" s="67">
        <f>+SUM(I93:I98)</f>
        <v>25476.57171</v>
      </c>
      <c r="J99" s="68">
        <f>+SUM(J93:J98)</f>
        <v>1</v>
      </c>
      <c r="K99" s="66"/>
      <c r="L99" s="66"/>
      <c r="M99" s="66"/>
      <c r="N99" s="68">
        <f t="shared" ref="N99:Q99" si="4">+SUM(N93:N98)</f>
        <v>1</v>
      </c>
      <c r="O99" s="68"/>
      <c r="P99" s="68"/>
      <c r="Q99" s="68">
        <f t="shared" si="4"/>
        <v>1</v>
      </c>
      <c r="R99" s="82"/>
    </row>
    <row r="100" spans="2:18" ht="18" customHeight="1" x14ac:dyDescent="0.25">
      <c r="B100" s="73" t="s">
        <v>191</v>
      </c>
      <c r="C100" s="74" t="s">
        <v>243</v>
      </c>
      <c r="I100" s="55"/>
      <c r="J100" s="35"/>
      <c r="K100" s="34"/>
      <c r="L100" s="4"/>
      <c r="M100" s="4"/>
      <c r="N100" s="35"/>
      <c r="O100" s="35"/>
      <c r="P100" s="35"/>
      <c r="Q100" s="35"/>
      <c r="R100" s="35"/>
    </row>
    <row r="101" spans="2:18" ht="18" customHeight="1" x14ac:dyDescent="0.25">
      <c r="B101" s="73"/>
      <c r="C101" s="74"/>
    </row>
    <row r="102" spans="2:18" ht="18" customHeight="1" x14ac:dyDescent="0.25"/>
    <row r="103" spans="2:18" ht="18" customHeight="1" x14ac:dyDescent="0.25"/>
    <row r="104" spans="2:18" ht="18" customHeight="1" x14ac:dyDescent="0.25"/>
    <row r="105" spans="2:18" ht="18" customHeight="1" x14ac:dyDescent="0.25"/>
    <row r="106" spans="2:18" ht="18" customHeight="1" x14ac:dyDescent="0.25"/>
    <row r="107" spans="2:18" ht="18" customHeight="1" x14ac:dyDescent="0.25"/>
    <row r="108" spans="2:18" ht="18" customHeight="1" x14ac:dyDescent="0.25"/>
    <row r="109" spans="2:18" ht="18" customHeight="1" x14ac:dyDescent="0.25"/>
    <row r="110" spans="2:18" ht="18" customHeight="1" x14ac:dyDescent="0.25"/>
    <row r="111" spans="2:18" ht="18" customHeight="1" x14ac:dyDescent="0.25"/>
    <row r="112" spans="2:18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  <row r="369" ht="18" customHeight="1" x14ac:dyDescent="0.25"/>
    <row r="370" ht="18" customHeight="1" x14ac:dyDescent="0.25"/>
    <row r="371" ht="18" customHeight="1" x14ac:dyDescent="0.25"/>
    <row r="372" ht="18" customHeight="1" x14ac:dyDescent="0.25"/>
    <row r="373" ht="18" customHeight="1" x14ac:dyDescent="0.25"/>
    <row r="374" ht="18" customHeight="1" x14ac:dyDescent="0.25"/>
    <row r="375" ht="18" customHeight="1" x14ac:dyDescent="0.25"/>
    <row r="376" ht="18" customHeight="1" x14ac:dyDescent="0.25"/>
    <row r="377" ht="18" customHeight="1" x14ac:dyDescent="0.25"/>
    <row r="378" ht="18" customHeight="1" x14ac:dyDescent="0.25"/>
    <row r="379" ht="18" customHeight="1" x14ac:dyDescent="0.25"/>
    <row r="380" ht="18" customHeight="1" x14ac:dyDescent="0.25"/>
    <row r="381" ht="18" customHeight="1" x14ac:dyDescent="0.25"/>
    <row r="382" ht="18" customHeight="1" x14ac:dyDescent="0.25"/>
    <row r="383" ht="18" customHeight="1" x14ac:dyDescent="0.25"/>
    <row r="384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  <row r="456" ht="18" customHeight="1" x14ac:dyDescent="0.25"/>
    <row r="457" ht="18" customHeight="1" x14ac:dyDescent="0.25"/>
    <row r="458" ht="18" customHeight="1" x14ac:dyDescent="0.25"/>
    <row r="459" ht="18" customHeight="1" x14ac:dyDescent="0.25"/>
    <row r="460" ht="18" customHeight="1" x14ac:dyDescent="0.25"/>
    <row r="461" ht="18" customHeight="1" x14ac:dyDescent="0.25"/>
    <row r="462" ht="18" customHeight="1" x14ac:dyDescent="0.25"/>
    <row r="463" ht="18" customHeight="1" x14ac:dyDescent="0.25"/>
    <row r="464" ht="18" customHeight="1" x14ac:dyDescent="0.25"/>
    <row r="465" ht="18" customHeight="1" x14ac:dyDescent="0.25"/>
    <row r="466" ht="18" customHeight="1" x14ac:dyDescent="0.25"/>
    <row r="467" ht="18" customHeight="1" x14ac:dyDescent="0.25"/>
    <row r="468" ht="18" customHeight="1" x14ac:dyDescent="0.25"/>
    <row r="469" ht="18" customHeight="1" x14ac:dyDescent="0.25"/>
    <row r="470" ht="18" customHeight="1" x14ac:dyDescent="0.25"/>
    <row r="471" ht="18" customHeight="1" x14ac:dyDescent="0.25"/>
    <row r="472" ht="18" customHeight="1" x14ac:dyDescent="0.25"/>
    <row r="473" ht="18" customHeight="1" x14ac:dyDescent="0.25"/>
    <row r="474" ht="18" customHeight="1" x14ac:dyDescent="0.25"/>
    <row r="475" ht="18" customHeight="1" x14ac:dyDescent="0.25"/>
    <row r="476" ht="18" customHeight="1" x14ac:dyDescent="0.25"/>
    <row r="477" ht="18" customHeight="1" x14ac:dyDescent="0.25"/>
    <row r="478" ht="18" customHeight="1" x14ac:dyDescent="0.25"/>
    <row r="479" ht="18" customHeight="1" x14ac:dyDescent="0.25"/>
    <row r="480" ht="18" customHeight="1" x14ac:dyDescent="0.25"/>
    <row r="481" ht="18" customHeight="1" x14ac:dyDescent="0.25"/>
    <row r="482" ht="18" customHeight="1" x14ac:dyDescent="0.25"/>
    <row r="483" ht="18" customHeight="1" x14ac:dyDescent="0.25"/>
    <row r="484" ht="18" customHeight="1" x14ac:dyDescent="0.25"/>
    <row r="485" ht="18" customHeight="1" x14ac:dyDescent="0.25"/>
    <row r="486" ht="18" customHeight="1" x14ac:dyDescent="0.25"/>
    <row r="487" ht="18" customHeight="1" x14ac:dyDescent="0.25"/>
    <row r="488" ht="18" customHeight="1" x14ac:dyDescent="0.25"/>
    <row r="489" ht="18" customHeight="1" x14ac:dyDescent="0.25"/>
    <row r="490" ht="18" customHeight="1" x14ac:dyDescent="0.25"/>
    <row r="491" ht="18" customHeight="1" x14ac:dyDescent="0.25"/>
    <row r="492" ht="18" customHeight="1" x14ac:dyDescent="0.25"/>
    <row r="493" ht="18" customHeight="1" x14ac:dyDescent="0.25"/>
    <row r="494" ht="18" customHeight="1" x14ac:dyDescent="0.25"/>
    <row r="495" ht="18" customHeight="1" x14ac:dyDescent="0.25"/>
    <row r="496" ht="18" customHeight="1" x14ac:dyDescent="0.25"/>
    <row r="497" ht="18" customHeight="1" x14ac:dyDescent="0.25"/>
    <row r="498" ht="18" customHeight="1" x14ac:dyDescent="0.25"/>
    <row r="499" ht="18" customHeight="1" x14ac:dyDescent="0.25"/>
    <row r="500" ht="18" customHeight="1" x14ac:dyDescent="0.25"/>
    <row r="501" ht="18" customHeight="1" x14ac:dyDescent="0.25"/>
    <row r="502" ht="18" customHeight="1" x14ac:dyDescent="0.25"/>
    <row r="503" ht="18" customHeight="1" x14ac:dyDescent="0.25"/>
    <row r="504" ht="18" customHeight="1" x14ac:dyDescent="0.25"/>
    <row r="505" ht="18" customHeight="1" x14ac:dyDescent="0.25"/>
    <row r="506" ht="18" customHeight="1" x14ac:dyDescent="0.25"/>
    <row r="507" ht="18" customHeight="1" x14ac:dyDescent="0.25"/>
    <row r="508" ht="18" customHeight="1" x14ac:dyDescent="0.25"/>
    <row r="509" ht="18" customHeight="1" x14ac:dyDescent="0.25"/>
    <row r="510" ht="18" customHeight="1" x14ac:dyDescent="0.25"/>
    <row r="511" ht="18" customHeight="1" x14ac:dyDescent="0.25"/>
    <row r="512" ht="18" customHeight="1" x14ac:dyDescent="0.25"/>
    <row r="513" ht="18" customHeight="1" x14ac:dyDescent="0.25"/>
    <row r="514" ht="18" customHeight="1" x14ac:dyDescent="0.25"/>
    <row r="515" ht="18" customHeight="1" x14ac:dyDescent="0.25"/>
    <row r="516" ht="18" customHeight="1" x14ac:dyDescent="0.25"/>
    <row r="517" ht="18" customHeight="1" x14ac:dyDescent="0.25"/>
    <row r="518" ht="18" customHeight="1" x14ac:dyDescent="0.25"/>
    <row r="519" ht="18" customHeight="1" x14ac:dyDescent="0.25"/>
    <row r="520" ht="18" customHeight="1" x14ac:dyDescent="0.25"/>
    <row r="521" ht="18" customHeight="1" x14ac:dyDescent="0.25"/>
    <row r="522" ht="18" customHeight="1" x14ac:dyDescent="0.25"/>
    <row r="523" ht="18" customHeight="1" x14ac:dyDescent="0.25"/>
    <row r="524" ht="18" customHeight="1" x14ac:dyDescent="0.25"/>
    <row r="525" ht="18" customHeight="1" x14ac:dyDescent="0.25"/>
    <row r="526" ht="18" customHeight="1" x14ac:dyDescent="0.25"/>
    <row r="527" ht="18" customHeight="1" x14ac:dyDescent="0.25"/>
    <row r="528" ht="18" customHeight="1" x14ac:dyDescent="0.25"/>
    <row r="529" ht="18" customHeight="1" x14ac:dyDescent="0.25"/>
    <row r="530" ht="18" customHeight="1" x14ac:dyDescent="0.25"/>
    <row r="531" ht="18" customHeight="1" x14ac:dyDescent="0.25"/>
    <row r="532" ht="18" customHeight="1" x14ac:dyDescent="0.25"/>
    <row r="533" ht="18" customHeight="1" x14ac:dyDescent="0.25"/>
    <row r="534" ht="18" customHeight="1" x14ac:dyDescent="0.25"/>
    <row r="535" ht="18" customHeight="1" x14ac:dyDescent="0.25"/>
    <row r="536" ht="18" customHeight="1" x14ac:dyDescent="0.25"/>
    <row r="537" ht="18" customHeight="1" x14ac:dyDescent="0.25"/>
    <row r="538" ht="18" customHeight="1" x14ac:dyDescent="0.25"/>
    <row r="539" ht="18" customHeight="1" x14ac:dyDescent="0.25"/>
    <row r="540" ht="18" customHeight="1" x14ac:dyDescent="0.25"/>
    <row r="541" ht="18" customHeight="1" x14ac:dyDescent="0.25"/>
    <row r="542" ht="18" customHeight="1" x14ac:dyDescent="0.25"/>
    <row r="543" ht="18" customHeight="1" x14ac:dyDescent="0.25"/>
    <row r="544" ht="18" customHeight="1" x14ac:dyDescent="0.25"/>
    <row r="545" ht="18" customHeight="1" x14ac:dyDescent="0.25"/>
    <row r="546" ht="18" customHeight="1" x14ac:dyDescent="0.25"/>
    <row r="547" ht="18" customHeight="1" x14ac:dyDescent="0.25"/>
    <row r="548" ht="18" customHeight="1" x14ac:dyDescent="0.25"/>
    <row r="549" ht="18" customHeight="1" x14ac:dyDescent="0.25"/>
    <row r="550" ht="18" customHeight="1" x14ac:dyDescent="0.25"/>
    <row r="551" ht="18" customHeight="1" x14ac:dyDescent="0.25"/>
    <row r="552" ht="18" customHeight="1" x14ac:dyDescent="0.25"/>
    <row r="553" ht="18" customHeight="1" x14ac:dyDescent="0.25"/>
    <row r="554" ht="18" customHeight="1" x14ac:dyDescent="0.25"/>
    <row r="555" ht="18" customHeight="1" x14ac:dyDescent="0.25"/>
    <row r="556" ht="18" customHeight="1" x14ac:dyDescent="0.25"/>
    <row r="557" ht="18" customHeight="1" x14ac:dyDescent="0.25"/>
    <row r="558" ht="18" customHeight="1" x14ac:dyDescent="0.25"/>
    <row r="559" ht="18" customHeight="1" x14ac:dyDescent="0.25"/>
    <row r="560" ht="18" customHeight="1" x14ac:dyDescent="0.25"/>
    <row r="561" ht="18" customHeight="1" x14ac:dyDescent="0.25"/>
    <row r="562" ht="18" customHeight="1" x14ac:dyDescent="0.25"/>
    <row r="563" ht="18" customHeight="1" x14ac:dyDescent="0.25"/>
    <row r="564" ht="18" customHeight="1" x14ac:dyDescent="0.25"/>
    <row r="565" ht="18" customHeight="1" x14ac:dyDescent="0.25"/>
    <row r="566" ht="18" customHeight="1" x14ac:dyDescent="0.25"/>
    <row r="567" ht="18" customHeight="1" x14ac:dyDescent="0.25"/>
    <row r="568" ht="18" customHeight="1" x14ac:dyDescent="0.25"/>
    <row r="569" ht="18" customHeight="1" x14ac:dyDescent="0.25"/>
    <row r="570" ht="18" customHeight="1" x14ac:dyDescent="0.25"/>
    <row r="571" ht="18" customHeight="1" x14ac:dyDescent="0.25"/>
    <row r="572" ht="18" customHeight="1" x14ac:dyDescent="0.25"/>
    <row r="573" ht="18" customHeight="1" x14ac:dyDescent="0.25"/>
    <row r="574" ht="18" customHeight="1" x14ac:dyDescent="0.25"/>
    <row r="575" ht="18" customHeight="1" x14ac:dyDescent="0.25"/>
    <row r="576" ht="18" customHeight="1" x14ac:dyDescent="0.25"/>
    <row r="577" ht="18" customHeight="1" x14ac:dyDescent="0.25"/>
    <row r="578" ht="18" customHeight="1" x14ac:dyDescent="0.25"/>
    <row r="579" ht="18" customHeight="1" x14ac:dyDescent="0.25"/>
    <row r="580" ht="18" customHeight="1" x14ac:dyDescent="0.25"/>
    <row r="581" ht="18" customHeight="1" x14ac:dyDescent="0.25"/>
    <row r="582" ht="18" customHeight="1" x14ac:dyDescent="0.25"/>
    <row r="583" ht="18" customHeight="1" x14ac:dyDescent="0.25"/>
    <row r="584" ht="18" customHeight="1" x14ac:dyDescent="0.25"/>
    <row r="585" ht="18" customHeight="1" x14ac:dyDescent="0.25"/>
    <row r="586" ht="18" customHeight="1" x14ac:dyDescent="0.25"/>
    <row r="587" ht="18" customHeight="1" x14ac:dyDescent="0.25"/>
    <row r="588" ht="18" customHeight="1" x14ac:dyDescent="0.25"/>
    <row r="589" ht="18" customHeight="1" x14ac:dyDescent="0.25"/>
    <row r="590" ht="18" customHeight="1" x14ac:dyDescent="0.25"/>
    <row r="591" ht="18" customHeight="1" x14ac:dyDescent="0.25"/>
    <row r="592" ht="18" customHeight="1" x14ac:dyDescent="0.25"/>
    <row r="593" ht="18" customHeight="1" x14ac:dyDescent="0.25"/>
    <row r="594" ht="18" customHeight="1" x14ac:dyDescent="0.25"/>
    <row r="595" ht="18" customHeight="1" x14ac:dyDescent="0.25"/>
    <row r="596" ht="18" customHeight="1" x14ac:dyDescent="0.25"/>
    <row r="597" ht="18" customHeight="1" x14ac:dyDescent="0.25"/>
    <row r="598" ht="18" customHeight="1" x14ac:dyDescent="0.25"/>
    <row r="599" ht="18" customHeight="1" x14ac:dyDescent="0.25"/>
    <row r="600" ht="18" customHeight="1" x14ac:dyDescent="0.25"/>
    <row r="601" ht="18" customHeight="1" x14ac:dyDescent="0.25"/>
    <row r="602" ht="18" customHeight="1" x14ac:dyDescent="0.25"/>
    <row r="603" ht="18" customHeight="1" x14ac:dyDescent="0.25"/>
    <row r="604" ht="18" customHeight="1" x14ac:dyDescent="0.25"/>
    <row r="605" ht="18" customHeight="1" x14ac:dyDescent="0.25"/>
    <row r="606" ht="18" customHeight="1" x14ac:dyDescent="0.25"/>
    <row r="607" ht="18" customHeight="1" x14ac:dyDescent="0.25"/>
    <row r="608" ht="18" customHeight="1" x14ac:dyDescent="0.25"/>
    <row r="609" ht="18" customHeight="1" x14ac:dyDescent="0.25"/>
    <row r="610" ht="18" customHeight="1" x14ac:dyDescent="0.25"/>
    <row r="611" ht="18" customHeight="1" x14ac:dyDescent="0.25"/>
    <row r="612" ht="18" customHeight="1" x14ac:dyDescent="0.25"/>
    <row r="613" ht="18" customHeight="1" x14ac:dyDescent="0.25"/>
    <row r="614" ht="18" customHeight="1" x14ac:dyDescent="0.25"/>
    <row r="615" ht="18" customHeight="1" x14ac:dyDescent="0.25"/>
    <row r="616" ht="18" customHeight="1" x14ac:dyDescent="0.25"/>
    <row r="617" ht="18" customHeight="1" x14ac:dyDescent="0.25"/>
    <row r="618" ht="18" customHeight="1" x14ac:dyDescent="0.25"/>
    <row r="619" ht="18" customHeight="1" x14ac:dyDescent="0.25"/>
    <row r="620" ht="18" customHeight="1" x14ac:dyDescent="0.25"/>
    <row r="621" ht="18" customHeight="1" x14ac:dyDescent="0.25"/>
    <row r="622" ht="18" customHeight="1" x14ac:dyDescent="0.25"/>
    <row r="623" ht="18" customHeight="1" x14ac:dyDescent="0.25"/>
    <row r="624" ht="18" customHeight="1" x14ac:dyDescent="0.25"/>
    <row r="625" ht="18" customHeight="1" x14ac:dyDescent="0.25"/>
    <row r="626" ht="18" customHeight="1" x14ac:dyDescent="0.25"/>
    <row r="627" ht="18" customHeight="1" x14ac:dyDescent="0.25"/>
    <row r="628" ht="18" customHeight="1" x14ac:dyDescent="0.25"/>
    <row r="629" ht="18" customHeight="1" x14ac:dyDescent="0.25"/>
    <row r="630" ht="18" customHeight="1" x14ac:dyDescent="0.25"/>
    <row r="631" ht="18" customHeight="1" x14ac:dyDescent="0.25"/>
    <row r="632" ht="18" customHeight="1" x14ac:dyDescent="0.25"/>
    <row r="633" ht="18" customHeight="1" x14ac:dyDescent="0.25"/>
    <row r="634" ht="18" customHeight="1" x14ac:dyDescent="0.25"/>
    <row r="635" ht="18" customHeight="1" x14ac:dyDescent="0.25"/>
    <row r="636" ht="18" customHeight="1" x14ac:dyDescent="0.25"/>
    <row r="637" ht="18" customHeight="1" x14ac:dyDescent="0.25"/>
    <row r="638" ht="18" customHeight="1" x14ac:dyDescent="0.25"/>
    <row r="639" ht="18" customHeight="1" x14ac:dyDescent="0.25"/>
    <row r="640" ht="18" customHeight="1" x14ac:dyDescent="0.25"/>
    <row r="641" ht="18" customHeight="1" x14ac:dyDescent="0.25"/>
    <row r="642" ht="18" customHeight="1" x14ac:dyDescent="0.25"/>
    <row r="643" ht="18" customHeight="1" x14ac:dyDescent="0.25"/>
    <row r="644" ht="18" customHeight="1" x14ac:dyDescent="0.25"/>
    <row r="645" ht="18" customHeight="1" x14ac:dyDescent="0.25"/>
    <row r="646" ht="18" customHeight="1" x14ac:dyDescent="0.25"/>
    <row r="647" ht="18" customHeight="1" x14ac:dyDescent="0.25"/>
    <row r="648" ht="18" customHeight="1" x14ac:dyDescent="0.25"/>
    <row r="649" ht="18" customHeight="1" x14ac:dyDescent="0.25"/>
    <row r="650" ht="18" customHeight="1" x14ac:dyDescent="0.25"/>
    <row r="651" ht="18" customHeight="1" x14ac:dyDescent="0.25"/>
    <row r="652" ht="18" customHeight="1" x14ac:dyDescent="0.25"/>
    <row r="653" ht="18" customHeight="1" x14ac:dyDescent="0.25"/>
    <row r="654" ht="18" customHeight="1" x14ac:dyDescent="0.25"/>
    <row r="655" ht="18" customHeight="1" x14ac:dyDescent="0.25"/>
    <row r="656" ht="18" customHeight="1" x14ac:dyDescent="0.25"/>
    <row r="657" ht="18" customHeight="1" x14ac:dyDescent="0.25"/>
    <row r="658" ht="18" customHeight="1" x14ac:dyDescent="0.25"/>
    <row r="659" ht="18" customHeight="1" x14ac:dyDescent="0.25"/>
    <row r="660" ht="18" customHeight="1" x14ac:dyDescent="0.25"/>
    <row r="661" ht="18" customHeight="1" x14ac:dyDescent="0.25"/>
    <row r="662" ht="18" customHeight="1" x14ac:dyDescent="0.25"/>
    <row r="663" ht="18" customHeight="1" x14ac:dyDescent="0.25"/>
    <row r="664" ht="18" customHeight="1" x14ac:dyDescent="0.25"/>
    <row r="665" ht="18" customHeight="1" x14ac:dyDescent="0.25"/>
    <row r="666" ht="18" customHeight="1" x14ac:dyDescent="0.25"/>
    <row r="667" ht="18" customHeight="1" x14ac:dyDescent="0.25"/>
    <row r="668" ht="18" customHeight="1" x14ac:dyDescent="0.25"/>
    <row r="669" ht="18" customHeight="1" x14ac:dyDescent="0.25"/>
    <row r="670" ht="18" customHeight="1" x14ac:dyDescent="0.25"/>
    <row r="671" ht="18" customHeight="1" x14ac:dyDescent="0.25"/>
    <row r="672" ht="18" customHeight="1" x14ac:dyDescent="0.25"/>
    <row r="673" ht="18" customHeight="1" x14ac:dyDescent="0.25"/>
    <row r="674" ht="18" customHeight="1" x14ac:dyDescent="0.25"/>
    <row r="675" ht="18" customHeight="1" x14ac:dyDescent="0.25"/>
    <row r="676" ht="18" customHeight="1" x14ac:dyDescent="0.25"/>
    <row r="677" ht="18" customHeight="1" x14ac:dyDescent="0.25"/>
    <row r="678" ht="18" customHeight="1" x14ac:dyDescent="0.25"/>
    <row r="679" ht="18" customHeight="1" x14ac:dyDescent="0.25"/>
    <row r="680" ht="18" customHeight="1" x14ac:dyDescent="0.25"/>
    <row r="681" ht="18" customHeight="1" x14ac:dyDescent="0.25"/>
    <row r="682" ht="18" customHeight="1" x14ac:dyDescent="0.25"/>
    <row r="683" ht="18" customHeight="1" x14ac:dyDescent="0.25"/>
    <row r="684" ht="18" customHeight="1" x14ac:dyDescent="0.25"/>
    <row r="685" ht="18" customHeight="1" x14ac:dyDescent="0.25"/>
    <row r="686" ht="18" customHeight="1" x14ac:dyDescent="0.25"/>
    <row r="687" ht="18" customHeight="1" x14ac:dyDescent="0.25"/>
    <row r="688" ht="18" customHeight="1" x14ac:dyDescent="0.25"/>
    <row r="689" ht="18" customHeight="1" x14ac:dyDescent="0.25"/>
    <row r="690" ht="18" customHeight="1" x14ac:dyDescent="0.25"/>
    <row r="691" ht="18" customHeight="1" x14ac:dyDescent="0.25"/>
    <row r="692" ht="18" customHeight="1" x14ac:dyDescent="0.25"/>
    <row r="693" ht="18" customHeight="1" x14ac:dyDescent="0.25"/>
    <row r="694" ht="18" customHeight="1" x14ac:dyDescent="0.25"/>
    <row r="695" ht="18" customHeight="1" x14ac:dyDescent="0.25"/>
    <row r="696" ht="18" customHeight="1" x14ac:dyDescent="0.25"/>
    <row r="697" ht="18" customHeight="1" x14ac:dyDescent="0.25"/>
    <row r="698" ht="18" customHeight="1" x14ac:dyDescent="0.25"/>
    <row r="699" ht="18" customHeight="1" x14ac:dyDescent="0.25"/>
    <row r="700" ht="18" customHeight="1" x14ac:dyDescent="0.25"/>
    <row r="701" ht="18" customHeight="1" x14ac:dyDescent="0.25"/>
    <row r="702" ht="18" customHeight="1" x14ac:dyDescent="0.25"/>
    <row r="703" ht="18" customHeight="1" x14ac:dyDescent="0.25"/>
    <row r="704" ht="18" customHeight="1" x14ac:dyDescent="0.25"/>
    <row r="705" ht="18" customHeight="1" x14ac:dyDescent="0.25"/>
    <row r="706" ht="18" customHeight="1" x14ac:dyDescent="0.25"/>
    <row r="707" ht="18" customHeight="1" x14ac:dyDescent="0.25"/>
    <row r="708" ht="18" customHeight="1" x14ac:dyDescent="0.25"/>
    <row r="709" ht="18" customHeight="1" x14ac:dyDescent="0.25"/>
    <row r="710" ht="18" customHeight="1" x14ac:dyDescent="0.25"/>
    <row r="711" ht="18" customHeight="1" x14ac:dyDescent="0.25"/>
    <row r="712" ht="18" customHeight="1" x14ac:dyDescent="0.25"/>
    <row r="713" ht="18" customHeight="1" x14ac:dyDescent="0.25"/>
    <row r="714" ht="18" customHeight="1" x14ac:dyDescent="0.25"/>
    <row r="715" ht="18" customHeight="1" x14ac:dyDescent="0.25"/>
    <row r="716" ht="18" customHeight="1" x14ac:dyDescent="0.25"/>
    <row r="717" ht="18" customHeight="1" x14ac:dyDescent="0.25"/>
    <row r="718" ht="18" customHeight="1" x14ac:dyDescent="0.25"/>
    <row r="719" ht="18" customHeight="1" x14ac:dyDescent="0.25"/>
    <row r="720" ht="18" customHeight="1" x14ac:dyDescent="0.25"/>
    <row r="721" ht="18" customHeight="1" x14ac:dyDescent="0.25"/>
    <row r="722" ht="18" customHeight="1" x14ac:dyDescent="0.25"/>
    <row r="723" ht="18" customHeight="1" x14ac:dyDescent="0.25"/>
    <row r="724" ht="18" customHeight="1" x14ac:dyDescent="0.25"/>
    <row r="725" ht="18" customHeight="1" x14ac:dyDescent="0.25"/>
    <row r="726" ht="18" customHeight="1" x14ac:dyDescent="0.25"/>
    <row r="727" ht="18" customHeight="1" x14ac:dyDescent="0.25"/>
    <row r="728" ht="18" customHeight="1" x14ac:dyDescent="0.25"/>
    <row r="729" ht="18" customHeight="1" x14ac:dyDescent="0.25"/>
    <row r="730" ht="18" customHeight="1" x14ac:dyDescent="0.25"/>
    <row r="731" ht="18" customHeight="1" x14ac:dyDescent="0.25"/>
    <row r="732" ht="18" customHeight="1" x14ac:dyDescent="0.25"/>
    <row r="733" ht="18" customHeight="1" x14ac:dyDescent="0.25"/>
    <row r="734" ht="18" customHeight="1" x14ac:dyDescent="0.25"/>
    <row r="735" ht="18" customHeight="1" x14ac:dyDescent="0.25"/>
    <row r="736" ht="18" customHeight="1" x14ac:dyDescent="0.25"/>
    <row r="737" ht="18" customHeight="1" x14ac:dyDescent="0.25"/>
    <row r="738" ht="18" customHeight="1" x14ac:dyDescent="0.25"/>
    <row r="739" ht="18" customHeight="1" x14ac:dyDescent="0.25"/>
    <row r="740" ht="18" customHeight="1" x14ac:dyDescent="0.25"/>
    <row r="741" ht="18" customHeight="1" x14ac:dyDescent="0.25"/>
    <row r="742" ht="18" customHeight="1" x14ac:dyDescent="0.25"/>
    <row r="743" ht="18" customHeight="1" x14ac:dyDescent="0.25"/>
    <row r="744" ht="18" customHeight="1" x14ac:dyDescent="0.25"/>
    <row r="745" ht="18" customHeight="1" x14ac:dyDescent="0.25"/>
    <row r="746" ht="18" customHeight="1" x14ac:dyDescent="0.25"/>
    <row r="747" ht="18" customHeight="1" x14ac:dyDescent="0.25"/>
    <row r="748" ht="18" customHeight="1" x14ac:dyDescent="0.25"/>
    <row r="749" ht="18" customHeight="1" x14ac:dyDescent="0.25"/>
    <row r="750" ht="18" customHeight="1" x14ac:dyDescent="0.25"/>
    <row r="751" ht="18" customHeight="1" x14ac:dyDescent="0.25"/>
    <row r="752" ht="18" customHeight="1" x14ac:dyDescent="0.25"/>
    <row r="753" ht="18" customHeight="1" x14ac:dyDescent="0.25"/>
    <row r="754" ht="18" customHeight="1" x14ac:dyDescent="0.25"/>
    <row r="755" ht="18" customHeight="1" x14ac:dyDescent="0.25"/>
    <row r="756" ht="18" customHeight="1" x14ac:dyDescent="0.25"/>
    <row r="757" ht="18" customHeight="1" x14ac:dyDescent="0.25"/>
    <row r="758" ht="18" customHeight="1" x14ac:dyDescent="0.25"/>
    <row r="759" ht="18" customHeight="1" x14ac:dyDescent="0.25"/>
    <row r="760" ht="18" customHeight="1" x14ac:dyDescent="0.25"/>
    <row r="761" ht="18" customHeight="1" x14ac:dyDescent="0.25"/>
    <row r="762" ht="18" customHeight="1" x14ac:dyDescent="0.25"/>
    <row r="763" ht="18" customHeight="1" x14ac:dyDescent="0.25"/>
    <row r="764" ht="18" customHeight="1" x14ac:dyDescent="0.25"/>
    <row r="765" ht="18" customHeight="1" x14ac:dyDescent="0.25"/>
    <row r="766" ht="18" customHeight="1" x14ac:dyDescent="0.25"/>
    <row r="767" ht="18" customHeight="1" x14ac:dyDescent="0.25"/>
    <row r="768" ht="18" customHeight="1" x14ac:dyDescent="0.25"/>
    <row r="769" ht="18" customHeight="1" x14ac:dyDescent="0.25"/>
    <row r="770" ht="18" customHeight="1" x14ac:dyDescent="0.25"/>
    <row r="771" ht="18" customHeight="1" x14ac:dyDescent="0.25"/>
    <row r="772" ht="18" customHeight="1" x14ac:dyDescent="0.25"/>
    <row r="773" ht="18" customHeight="1" x14ac:dyDescent="0.25"/>
    <row r="774" ht="18" customHeight="1" x14ac:dyDescent="0.25"/>
    <row r="775" ht="18" customHeight="1" x14ac:dyDescent="0.25"/>
    <row r="776" ht="18" customHeight="1" x14ac:dyDescent="0.25"/>
    <row r="777" ht="18" customHeight="1" x14ac:dyDescent="0.25"/>
    <row r="778" ht="18" customHeight="1" x14ac:dyDescent="0.25"/>
    <row r="779" ht="18" customHeight="1" x14ac:dyDescent="0.25"/>
    <row r="780" ht="18" customHeight="1" x14ac:dyDescent="0.25"/>
    <row r="781" ht="18" customHeight="1" x14ac:dyDescent="0.25"/>
    <row r="782" ht="18" customHeight="1" x14ac:dyDescent="0.25"/>
    <row r="783" ht="18" customHeight="1" x14ac:dyDescent="0.25"/>
    <row r="784" ht="18" customHeight="1" x14ac:dyDescent="0.25"/>
    <row r="785" ht="18" customHeight="1" x14ac:dyDescent="0.25"/>
    <row r="786" ht="18" customHeight="1" x14ac:dyDescent="0.25"/>
    <row r="787" ht="18" customHeight="1" x14ac:dyDescent="0.25"/>
    <row r="788" ht="18" customHeight="1" x14ac:dyDescent="0.25"/>
    <row r="789" ht="18" customHeight="1" x14ac:dyDescent="0.25"/>
    <row r="790" ht="18" customHeight="1" x14ac:dyDescent="0.25"/>
    <row r="791" ht="18" customHeight="1" x14ac:dyDescent="0.25"/>
    <row r="792" ht="18" customHeight="1" x14ac:dyDescent="0.25"/>
    <row r="793" ht="18" customHeight="1" x14ac:dyDescent="0.25"/>
    <row r="794" ht="18" customHeight="1" x14ac:dyDescent="0.25"/>
    <row r="795" ht="18" customHeight="1" x14ac:dyDescent="0.25"/>
    <row r="796" ht="18" customHeight="1" x14ac:dyDescent="0.25"/>
    <row r="797" ht="18" customHeight="1" x14ac:dyDescent="0.25"/>
    <row r="798" ht="18" customHeight="1" x14ac:dyDescent="0.25"/>
    <row r="799" ht="18" customHeight="1" x14ac:dyDescent="0.25"/>
    <row r="800" ht="18" customHeight="1" x14ac:dyDescent="0.25"/>
    <row r="801" ht="18" customHeight="1" x14ac:dyDescent="0.25"/>
    <row r="802" ht="18" customHeight="1" x14ac:dyDescent="0.25"/>
    <row r="803" ht="18" customHeight="1" x14ac:dyDescent="0.25"/>
    <row r="804" ht="18" customHeight="1" x14ac:dyDescent="0.25"/>
    <row r="805" ht="18" customHeight="1" x14ac:dyDescent="0.25"/>
    <row r="806" ht="18" customHeight="1" x14ac:dyDescent="0.25"/>
    <row r="807" ht="18" customHeight="1" x14ac:dyDescent="0.25"/>
    <row r="808" ht="18" customHeight="1" x14ac:dyDescent="0.25"/>
    <row r="809" ht="18" customHeight="1" x14ac:dyDescent="0.25"/>
    <row r="810" ht="18" customHeight="1" x14ac:dyDescent="0.25"/>
    <row r="811" ht="18" customHeight="1" x14ac:dyDescent="0.25"/>
    <row r="812" ht="18" customHeight="1" x14ac:dyDescent="0.25"/>
    <row r="813" ht="18" customHeight="1" x14ac:dyDescent="0.25"/>
    <row r="814" ht="18" customHeight="1" x14ac:dyDescent="0.25"/>
    <row r="815" ht="18" customHeight="1" x14ac:dyDescent="0.25"/>
    <row r="816" ht="18" customHeight="1" x14ac:dyDescent="0.25"/>
    <row r="817" ht="18" customHeight="1" x14ac:dyDescent="0.25"/>
    <row r="818" ht="18" customHeight="1" x14ac:dyDescent="0.25"/>
    <row r="819" ht="18" customHeight="1" x14ac:dyDescent="0.25"/>
    <row r="820" ht="18" customHeight="1" x14ac:dyDescent="0.25"/>
    <row r="821" ht="18" customHeight="1" x14ac:dyDescent="0.25"/>
    <row r="822" ht="18" customHeight="1" x14ac:dyDescent="0.25"/>
    <row r="823" ht="18" customHeight="1" x14ac:dyDescent="0.25"/>
    <row r="824" ht="18" customHeight="1" x14ac:dyDescent="0.25"/>
    <row r="825" ht="18" customHeight="1" x14ac:dyDescent="0.25"/>
    <row r="826" ht="18" customHeight="1" x14ac:dyDescent="0.25"/>
    <row r="827" ht="18" customHeight="1" x14ac:dyDescent="0.25"/>
    <row r="828" ht="18" customHeight="1" x14ac:dyDescent="0.25"/>
    <row r="829" ht="18" customHeight="1" x14ac:dyDescent="0.25"/>
    <row r="830" ht="18" customHeight="1" x14ac:dyDescent="0.25"/>
    <row r="831" ht="18" customHeight="1" x14ac:dyDescent="0.25"/>
    <row r="832" ht="18" customHeight="1" x14ac:dyDescent="0.25"/>
    <row r="833" ht="18" customHeight="1" x14ac:dyDescent="0.25"/>
    <row r="834" ht="18" customHeight="1" x14ac:dyDescent="0.25"/>
    <row r="835" ht="18" customHeight="1" x14ac:dyDescent="0.25"/>
    <row r="836" ht="18" customHeight="1" x14ac:dyDescent="0.25"/>
    <row r="837" ht="18" customHeight="1" x14ac:dyDescent="0.25"/>
    <row r="838" ht="18" customHeight="1" x14ac:dyDescent="0.25"/>
    <row r="839" ht="18" customHeight="1" x14ac:dyDescent="0.25"/>
    <row r="840" ht="18" customHeight="1" x14ac:dyDescent="0.25"/>
    <row r="841" ht="18" customHeight="1" x14ac:dyDescent="0.25"/>
    <row r="842" ht="18" customHeight="1" x14ac:dyDescent="0.25"/>
    <row r="843" ht="18" customHeight="1" x14ac:dyDescent="0.25"/>
    <row r="844" ht="18" customHeight="1" x14ac:dyDescent="0.25"/>
    <row r="845" ht="18" customHeight="1" x14ac:dyDescent="0.25"/>
    <row r="846" ht="18" customHeight="1" x14ac:dyDescent="0.25"/>
    <row r="847" ht="18" customHeight="1" x14ac:dyDescent="0.25"/>
    <row r="848" ht="18" customHeight="1" x14ac:dyDescent="0.25"/>
    <row r="849" ht="18" customHeight="1" x14ac:dyDescent="0.25"/>
    <row r="850" ht="18" customHeight="1" x14ac:dyDescent="0.25"/>
    <row r="851" ht="18" customHeight="1" x14ac:dyDescent="0.25"/>
    <row r="852" ht="18" customHeight="1" x14ac:dyDescent="0.25"/>
    <row r="853" ht="18" customHeight="1" x14ac:dyDescent="0.25"/>
    <row r="854" ht="18" customHeight="1" x14ac:dyDescent="0.25"/>
    <row r="855" ht="18" customHeight="1" x14ac:dyDescent="0.25"/>
    <row r="856" ht="18" customHeight="1" x14ac:dyDescent="0.25"/>
    <row r="857" ht="18" customHeight="1" x14ac:dyDescent="0.25"/>
    <row r="858" ht="18" customHeight="1" x14ac:dyDescent="0.25"/>
    <row r="859" ht="18" customHeight="1" x14ac:dyDescent="0.25"/>
    <row r="860" ht="18" customHeight="1" x14ac:dyDescent="0.25"/>
    <row r="861" ht="18" customHeight="1" x14ac:dyDescent="0.25"/>
    <row r="862" ht="18" customHeight="1" x14ac:dyDescent="0.25"/>
    <row r="863" ht="18" customHeight="1" x14ac:dyDescent="0.25"/>
    <row r="864" ht="18" customHeight="1" x14ac:dyDescent="0.25"/>
    <row r="865" ht="18" customHeight="1" x14ac:dyDescent="0.25"/>
    <row r="866" ht="18" customHeight="1" x14ac:dyDescent="0.25"/>
    <row r="867" ht="18" customHeight="1" x14ac:dyDescent="0.25"/>
    <row r="868" ht="18" customHeight="1" x14ac:dyDescent="0.25"/>
    <row r="869" ht="18" customHeight="1" x14ac:dyDescent="0.25"/>
    <row r="870" ht="18" customHeight="1" x14ac:dyDescent="0.25"/>
    <row r="871" ht="18" customHeight="1" x14ac:dyDescent="0.25"/>
    <row r="872" ht="18" customHeight="1" x14ac:dyDescent="0.25"/>
    <row r="873" ht="18" customHeight="1" x14ac:dyDescent="0.25"/>
    <row r="874" ht="18" customHeight="1" x14ac:dyDescent="0.25"/>
    <row r="875" ht="18" customHeight="1" x14ac:dyDescent="0.25"/>
    <row r="876" ht="18" customHeight="1" x14ac:dyDescent="0.25"/>
    <row r="877" ht="18" customHeight="1" x14ac:dyDescent="0.25"/>
    <row r="878" ht="18" customHeight="1" x14ac:dyDescent="0.25"/>
    <row r="879" ht="18" customHeight="1" x14ac:dyDescent="0.25"/>
    <row r="880" ht="18" customHeight="1" x14ac:dyDescent="0.25"/>
    <row r="881" ht="18" customHeight="1" x14ac:dyDescent="0.25"/>
    <row r="882" ht="18" customHeight="1" x14ac:dyDescent="0.25"/>
    <row r="883" ht="18" customHeight="1" x14ac:dyDescent="0.25"/>
    <row r="884" ht="18" customHeight="1" x14ac:dyDescent="0.25"/>
    <row r="885" ht="18" customHeight="1" x14ac:dyDescent="0.25"/>
    <row r="886" ht="18" customHeight="1" x14ac:dyDescent="0.25"/>
    <row r="887" ht="18" customHeight="1" x14ac:dyDescent="0.25"/>
    <row r="888" ht="18" customHeight="1" x14ac:dyDescent="0.25"/>
    <row r="889" ht="18" customHeight="1" x14ac:dyDescent="0.25"/>
    <row r="890" ht="18" customHeight="1" x14ac:dyDescent="0.25"/>
    <row r="891" ht="18" customHeight="1" x14ac:dyDescent="0.25"/>
    <row r="892" ht="18" customHeight="1" x14ac:dyDescent="0.25"/>
    <row r="893" ht="18" customHeight="1" x14ac:dyDescent="0.25"/>
    <row r="894" ht="18" customHeight="1" x14ac:dyDescent="0.25"/>
    <row r="895" ht="18" customHeight="1" x14ac:dyDescent="0.25"/>
    <row r="896" ht="18" customHeight="1" x14ac:dyDescent="0.25"/>
    <row r="897" ht="18" customHeight="1" x14ac:dyDescent="0.25"/>
    <row r="898" ht="18" customHeight="1" x14ac:dyDescent="0.25"/>
    <row r="899" ht="18" customHeight="1" x14ac:dyDescent="0.25"/>
    <row r="900" ht="18" customHeight="1" x14ac:dyDescent="0.25"/>
    <row r="901" ht="18" customHeight="1" x14ac:dyDescent="0.25"/>
    <row r="902" ht="18" customHeight="1" x14ac:dyDescent="0.25"/>
    <row r="903" ht="18" customHeight="1" x14ac:dyDescent="0.25"/>
    <row r="904" ht="18" customHeight="1" x14ac:dyDescent="0.25"/>
    <row r="905" ht="18" customHeight="1" x14ac:dyDescent="0.25"/>
    <row r="906" ht="18" customHeight="1" x14ac:dyDescent="0.25"/>
    <row r="907" ht="18" customHeight="1" x14ac:dyDescent="0.25"/>
    <row r="908" ht="18" customHeight="1" x14ac:dyDescent="0.25"/>
    <row r="909" ht="18" customHeight="1" x14ac:dyDescent="0.25"/>
    <row r="910" ht="18" customHeight="1" x14ac:dyDescent="0.25"/>
    <row r="911" ht="18" customHeight="1" x14ac:dyDescent="0.25"/>
    <row r="912" ht="18" customHeight="1" x14ac:dyDescent="0.25"/>
    <row r="913" ht="18" customHeight="1" x14ac:dyDescent="0.25"/>
    <row r="914" ht="18" customHeight="1" x14ac:dyDescent="0.25"/>
    <row r="915" ht="18" customHeight="1" x14ac:dyDescent="0.25"/>
    <row r="916" ht="18" customHeight="1" x14ac:dyDescent="0.25"/>
    <row r="917" ht="18" customHeight="1" x14ac:dyDescent="0.25"/>
    <row r="918" ht="18" customHeight="1" x14ac:dyDescent="0.25"/>
    <row r="919" ht="18" customHeight="1" x14ac:dyDescent="0.25"/>
    <row r="920" ht="18" customHeight="1" x14ac:dyDescent="0.25"/>
    <row r="921" ht="18" customHeight="1" x14ac:dyDescent="0.25"/>
    <row r="922" ht="18" customHeight="1" x14ac:dyDescent="0.25"/>
    <row r="923" ht="18" customHeight="1" x14ac:dyDescent="0.25"/>
    <row r="924" ht="18" customHeight="1" x14ac:dyDescent="0.25"/>
    <row r="925" ht="18" customHeight="1" x14ac:dyDescent="0.25"/>
    <row r="926" ht="18" customHeight="1" x14ac:dyDescent="0.25"/>
    <row r="927" ht="18" customHeight="1" x14ac:dyDescent="0.25"/>
    <row r="928" ht="18" customHeight="1" x14ac:dyDescent="0.25"/>
    <row r="929" ht="18" customHeight="1" x14ac:dyDescent="0.25"/>
    <row r="930" ht="18" customHeight="1" x14ac:dyDescent="0.25"/>
    <row r="931" ht="18" customHeight="1" x14ac:dyDescent="0.25"/>
    <row r="932" ht="18" customHeight="1" x14ac:dyDescent="0.25"/>
    <row r="933" ht="18" customHeight="1" x14ac:dyDescent="0.25"/>
    <row r="934" ht="18" customHeight="1" x14ac:dyDescent="0.25"/>
    <row r="935" ht="18" customHeight="1" x14ac:dyDescent="0.25"/>
    <row r="936" ht="18" customHeight="1" x14ac:dyDescent="0.25"/>
    <row r="937" ht="18" customHeight="1" x14ac:dyDescent="0.25"/>
    <row r="938" ht="18" customHeight="1" x14ac:dyDescent="0.25"/>
    <row r="939" ht="18" customHeight="1" x14ac:dyDescent="0.25"/>
    <row r="940" ht="18" customHeight="1" x14ac:dyDescent="0.25"/>
    <row r="941" ht="18" customHeight="1" x14ac:dyDescent="0.25"/>
    <row r="942" ht="18" customHeight="1" x14ac:dyDescent="0.25"/>
    <row r="943" ht="18" customHeight="1" x14ac:dyDescent="0.25"/>
    <row r="944" ht="18" customHeight="1" x14ac:dyDescent="0.25"/>
    <row r="945" ht="18" customHeight="1" x14ac:dyDescent="0.25"/>
    <row r="946" ht="18" customHeight="1" x14ac:dyDescent="0.25"/>
    <row r="947" ht="18" customHeight="1" x14ac:dyDescent="0.25"/>
    <row r="948" ht="18" customHeight="1" x14ac:dyDescent="0.25"/>
    <row r="949" ht="18" customHeight="1" x14ac:dyDescent="0.25"/>
    <row r="950" ht="18" customHeight="1" x14ac:dyDescent="0.25"/>
    <row r="951" ht="18" customHeight="1" x14ac:dyDescent="0.25"/>
    <row r="952" ht="18" customHeight="1" x14ac:dyDescent="0.25"/>
    <row r="953" ht="18" customHeight="1" x14ac:dyDescent="0.25"/>
    <row r="954" ht="18" customHeight="1" x14ac:dyDescent="0.25"/>
    <row r="955" ht="18" customHeight="1" x14ac:dyDescent="0.25"/>
    <row r="956" ht="18" customHeight="1" x14ac:dyDescent="0.25"/>
    <row r="957" ht="18" customHeight="1" x14ac:dyDescent="0.25"/>
    <row r="958" ht="18" customHeight="1" x14ac:dyDescent="0.25"/>
    <row r="959" ht="18" customHeight="1" x14ac:dyDescent="0.25"/>
    <row r="960" ht="18" customHeight="1" x14ac:dyDescent="0.25"/>
    <row r="961" ht="18" customHeight="1" x14ac:dyDescent="0.25"/>
    <row r="962" ht="18" customHeight="1" x14ac:dyDescent="0.25"/>
    <row r="963" ht="18" customHeight="1" x14ac:dyDescent="0.25"/>
    <row r="964" ht="18" customHeight="1" x14ac:dyDescent="0.25"/>
    <row r="965" ht="18" customHeight="1" x14ac:dyDescent="0.25"/>
    <row r="966" ht="18" customHeight="1" x14ac:dyDescent="0.25"/>
    <row r="967" ht="18" customHeight="1" x14ac:dyDescent="0.25"/>
    <row r="968" ht="18" customHeight="1" x14ac:dyDescent="0.25"/>
    <row r="969" ht="18" customHeight="1" x14ac:dyDescent="0.25"/>
    <row r="970" ht="18" customHeight="1" x14ac:dyDescent="0.25"/>
    <row r="971" ht="18" customHeight="1" x14ac:dyDescent="0.25"/>
    <row r="972" ht="18" customHeight="1" x14ac:dyDescent="0.25"/>
    <row r="973" ht="18" customHeight="1" x14ac:dyDescent="0.25"/>
    <row r="974" ht="18" customHeight="1" x14ac:dyDescent="0.25"/>
    <row r="975" ht="18" customHeight="1" x14ac:dyDescent="0.25"/>
    <row r="976" ht="18" customHeight="1" x14ac:dyDescent="0.25"/>
    <row r="977" ht="18" customHeight="1" x14ac:dyDescent="0.25"/>
    <row r="978" ht="18" customHeight="1" x14ac:dyDescent="0.25"/>
    <row r="979" ht="18" customHeight="1" x14ac:dyDescent="0.25"/>
    <row r="980" ht="18" customHeight="1" x14ac:dyDescent="0.25"/>
    <row r="981" ht="18" customHeight="1" x14ac:dyDescent="0.25"/>
    <row r="982" ht="18" customHeight="1" x14ac:dyDescent="0.25"/>
    <row r="983" ht="18" customHeight="1" x14ac:dyDescent="0.25"/>
    <row r="984" ht="18" customHeight="1" x14ac:dyDescent="0.25"/>
    <row r="985" ht="18" customHeight="1" x14ac:dyDescent="0.25"/>
    <row r="986" ht="18" customHeight="1" x14ac:dyDescent="0.25"/>
    <row r="987" ht="18" customHeight="1" x14ac:dyDescent="0.25"/>
    <row r="988" ht="18" customHeight="1" x14ac:dyDescent="0.25"/>
    <row r="989" ht="18" customHeight="1" x14ac:dyDescent="0.25"/>
    <row r="990" ht="18" customHeight="1" x14ac:dyDescent="0.25"/>
    <row r="991" ht="18" customHeight="1" x14ac:dyDescent="0.25"/>
    <row r="992" ht="18" customHeight="1" x14ac:dyDescent="0.25"/>
    <row r="993" ht="18" customHeight="1" x14ac:dyDescent="0.25"/>
    <row r="994" ht="18" customHeight="1" x14ac:dyDescent="0.25"/>
    <row r="995" ht="18" customHeight="1" x14ac:dyDescent="0.25"/>
    <row r="996" ht="18" customHeight="1" x14ac:dyDescent="0.25"/>
    <row r="997" ht="18" customHeight="1" x14ac:dyDescent="0.25"/>
    <row r="998" ht="18" customHeight="1" x14ac:dyDescent="0.25"/>
    <row r="999" ht="18" customHeight="1" x14ac:dyDescent="0.25"/>
    <row r="1000" ht="18" customHeight="1" x14ac:dyDescent="0.25"/>
    <row r="1001" ht="18" customHeight="1" x14ac:dyDescent="0.25"/>
    <row r="1002" ht="18" customHeight="1" x14ac:dyDescent="0.25"/>
    <row r="1003" ht="18" customHeight="1" x14ac:dyDescent="0.25"/>
    <row r="1004" ht="18" customHeight="1" x14ac:dyDescent="0.25"/>
    <row r="1005" ht="18" customHeight="1" x14ac:dyDescent="0.25"/>
    <row r="1006" ht="18" customHeight="1" x14ac:dyDescent="0.25"/>
    <row r="1007" ht="18" customHeight="1" x14ac:dyDescent="0.25"/>
    <row r="1008" ht="18" customHeight="1" x14ac:dyDescent="0.25"/>
    <row r="1009" ht="18" customHeight="1" x14ac:dyDescent="0.25"/>
    <row r="1010" ht="18" customHeight="1" x14ac:dyDescent="0.25"/>
    <row r="1011" ht="18" customHeight="1" x14ac:dyDescent="0.25"/>
    <row r="1012" ht="18" customHeight="1" x14ac:dyDescent="0.25"/>
    <row r="1013" ht="18" customHeight="1" x14ac:dyDescent="0.25"/>
    <row r="1014" ht="18" customHeight="1" x14ac:dyDescent="0.25"/>
    <row r="1015" ht="18" customHeight="1" x14ac:dyDescent="0.25"/>
    <row r="1016" ht="18" customHeight="1" x14ac:dyDescent="0.25"/>
    <row r="1017" ht="18" customHeight="1" x14ac:dyDescent="0.25"/>
    <row r="1018" ht="18" customHeight="1" x14ac:dyDescent="0.25"/>
  </sheetData>
  <sortState ref="C75:N80">
    <sortCondition descending="1" ref="J75:J80"/>
  </sortState>
  <mergeCells count="17">
    <mergeCell ref="AL22:AN22"/>
    <mergeCell ref="AQ22:AR22"/>
    <mergeCell ref="AH53:AJ53"/>
    <mergeCell ref="I72:K72"/>
    <mergeCell ref="N72:Q72"/>
    <mergeCell ref="N5:O5"/>
    <mergeCell ref="I22:K22"/>
    <mergeCell ref="N22:Q22"/>
    <mergeCell ref="I36:K36"/>
    <mergeCell ref="N36:Q36"/>
    <mergeCell ref="Q5:R5"/>
    <mergeCell ref="I5:L5"/>
    <mergeCell ref="I85:K85"/>
    <mergeCell ref="N85:Q85"/>
    <mergeCell ref="B5:H6"/>
    <mergeCell ref="I53:K53"/>
    <mergeCell ref="N53:Q53"/>
  </mergeCells>
  <pageMargins left="0.7" right="0.7" top="0.75" bottom="0.75" header="0.3" footer="0.3"/>
  <pageSetup orientation="portrait" horizontalDpi="0" verticalDpi="0" r:id="rId1"/>
  <ignoredErrors>
    <ignoredError sqref="AQ29:AR29 AL29:AM29 AL37:AR3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VIVIENDA</vt:lpstr>
      <vt:lpstr>Hoja1</vt:lpstr>
      <vt:lpstr>MIEMBROS</vt:lpstr>
      <vt:lpstr>VIVIENDA_MIEMBROS</vt:lpstr>
      <vt:lpstr>UNIDAD_AGROPEC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2020-05-23T05:30:23Z</dcterms:modified>
</cp:coreProperties>
</file>