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210"/>
  <workbookPr autoCompressPictures="0" defaultThemeVersion="166925"/>
  <mc:AlternateContent xmlns:mc="http://schemas.openxmlformats.org/markup-compatibility/2006">
    <mc:Choice Requires="x15">
      <x15ac:absPath xmlns:x15ac="http://schemas.microsoft.com/office/spreadsheetml/2010/11/ac" url="/Users/danielbuonaiuto/Documents/git/ospree/data/update2019/"/>
    </mc:Choice>
  </mc:AlternateContent>
  <bookViews>
    <workbookView xWindow="4440" yWindow="960" windowWidth="25600" windowHeight="15360" activeTab="3"/>
  </bookViews>
  <sheets>
    <sheet name="meta" sheetId="2" r:id="rId1"/>
    <sheet name="source" sheetId="3" r:id="rId2"/>
    <sheet name="study" sheetId="4" r:id="rId3"/>
    <sheet name="data_detailed" sheetId="1" r:id="rId4"/>
    <sheet name="scratch" sheetId="5" r:id="rId5"/>
  </sheets>
  <calcPr calcId="171027"/>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8" i="5" l="1"/>
  <c r="T9" i="5"/>
  <c r="T10" i="5"/>
  <c r="T11" i="5"/>
  <c r="T12" i="5"/>
  <c r="T13" i="5"/>
  <c r="T14" i="5"/>
  <c r="T15" i="5"/>
  <c r="T16" i="5"/>
  <c r="T17" i="5"/>
  <c r="T18" i="5"/>
  <c r="T7" i="5"/>
  <c r="K7" i="5"/>
  <c r="K8" i="5"/>
  <c r="K9" i="5"/>
  <c r="K10" i="5"/>
  <c r="K11" i="5"/>
  <c r="K12" i="5"/>
  <c r="K13" i="5"/>
  <c r="K14" i="5"/>
  <c r="K6" i="5"/>
  <c r="K22" i="5"/>
  <c r="K23" i="5"/>
  <c r="K24" i="5"/>
  <c r="K25" i="5"/>
  <c r="K26" i="5"/>
  <c r="K27" i="5"/>
  <c r="K28" i="5"/>
  <c r="K21" i="5"/>
  <c r="I22" i="5" l="1"/>
  <c r="I23" i="5"/>
  <c r="I24" i="5"/>
  <c r="I25" i="5"/>
  <c r="I26" i="5"/>
  <c r="I27" i="5"/>
  <c r="I28" i="5"/>
  <c r="I21" i="5"/>
  <c r="I7" i="5" l="1"/>
  <c r="I8" i="5"/>
  <c r="I9" i="5"/>
  <c r="I10" i="5"/>
  <c r="I11" i="5"/>
  <c r="I12" i="5"/>
  <c r="I13" i="5"/>
  <c r="I14" i="5"/>
  <c r="I6" i="5"/>
</calcChain>
</file>

<file path=xl/comments1.xml><?xml version="1.0" encoding="utf-8"?>
<comments xmlns="http://schemas.openxmlformats.org/spreadsheetml/2006/main">
  <authors>
    <author>Dan Flynn</author>
  </authors>
  <commentList>
    <comment ref="O1" authorId="0" shapeId="0">
      <text>
        <r>
          <rPr>
            <b/>
            <sz val="9"/>
            <color indexed="81"/>
            <rFont val="Calibri"/>
            <family val="2"/>
          </rPr>
          <t>Dan Flynn:</t>
        </r>
        <r>
          <rPr>
            <sz val="9"/>
            <color indexed="81"/>
            <rFont val="Calibri"/>
            <family val="2"/>
          </rPr>
          <t xml:space="preserve">
</t>
        </r>
        <r>
          <rPr>
            <sz val="8"/>
            <color indexed="81"/>
            <rFont val="Calibri"/>
          </rPr>
          <t>k To keep and scrape
m Not sure 
n Not a good match 
e Already entered readsheet</t>
        </r>
      </text>
    </comment>
  </commentList>
</comments>
</file>

<file path=xl/sharedStrings.xml><?xml version="1.0" encoding="utf-8"?>
<sst xmlns="http://schemas.openxmlformats.org/spreadsheetml/2006/main" count="800" uniqueCount="326">
  <si>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</si>
  <si>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</si>
  <si>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</si>
  <si>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</si>
  <si>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</si>
  <si>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</si>
  <si>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</si>
  <si>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</si>
  <si>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</si>
  <si>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</si>
  <si>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</si>
  <si>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</si>
  <si>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</si>
  <si>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</si>
  <si>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</si>
  <si>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</si>
  <si>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</si>
  <si>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</si>
  <si>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</si>
  <si>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</si>
  <si>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</si>
  <si>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</si>
  <si>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</si>
  <si>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</si>
  <si>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</si>
  <si>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</si>
  <si>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</si>
  <si>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</si>
  <si>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</si>
  <si>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</si>
  <si>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</si>
  <si>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</si>
  <si>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</si>
  <si>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</si>
  <si>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</si>
  <si>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</si>
  <si>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</si>
  <si>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</si>
  <si>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</si>
  <si>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</si>
  <si>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</si>
  <si>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</si>
  <si>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</si>
  <si>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</si>
  <si>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</si>
  <si>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</si>
  <si>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</si>
  <si>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</si>
  <si>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</si>
  <si>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</si>
  <si>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</si>
  <si>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</si>
  <si>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</si>
  <si>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</si>
  <si>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</si>
  <si>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</si>
  <si>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</si>
  <si>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</si>
  <si>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</si>
  <si>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</si>
  <si>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</si>
  <si>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</si>
  <si>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</si>
  <si>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</si>
  <si>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</si>
  <si>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</si>
  <si>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</si>
  <si>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</si>
  <si>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</si>
  <si>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</si>
  <si>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</si>
  <si>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</si>
  <si>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</si>
  <si>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</si>
  <si>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</si>
  <si>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</si>
  <si>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</si>
  <si>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</si>
  <si>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</si>
  <si>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</si>
  <si>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</si>
  <si>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</si>
  <si>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</si>
  <si>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</si>
  <si>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</si>
  <si>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</si>
  <si>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</si>
  <si>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</si>
  <si>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</si>
  <si>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</si>
  <si>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</si>
  <si>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</si>
  <si>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</si>
  <si>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</si>
  <si>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</si>
  <si>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</si>
  <si>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</si>
  <si>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</si>
  <si>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</si>
  <si>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</si>
  <si>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</si>
  <si>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</si>
  <si>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</si>
  <si>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</si>
  <si>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</si>
  <si>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</si>
  <si>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</si>
  <si>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</si>
  <si>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</si>
  <si>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</si>
  <si>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</si>
  <si>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</si>
  <si>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</si>
  <si>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</si>
  <si>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</si>
  <si>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</si>
  <si>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</si>
  <si>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</si>
  <si>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</si>
  <si>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</si>
  <si>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</si>
  <si>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</si>
  <si>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</si>
  <si>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</si>
  <si>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</si>
  <si>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</si>
  <si>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</si>
  <si>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</si>
  <si>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</si>
  <si>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</si>
  <si>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</si>
  <si>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</si>
  <si>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</si>
  <si>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</si>
  <si>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</si>
  <si>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</si>
  <si>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</si>
  <si>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</si>
  <si>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</si>
  <si>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</si>
  <si>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</si>
  <si>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</si>
  <si>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</si>
  <si>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</si>
  <si>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</si>
  <si>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</si>
  <si>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</si>
  <si>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</si>
  <si>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</si>
  <si>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</si>
  <si>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</si>
  <si>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</si>
  <si>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</si>
  <si>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</si>
  <si>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</si>
  <si>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</si>
  <si>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</si>
  <si>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</si>
  <si>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</si>
  <si>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</si>
  <si>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</si>
  <si>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</si>
  <si>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</si>
  <si>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</si>
  <si>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</si>
  <si>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</si>
  <si>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</si>
  <si>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</si>
  <si>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</si>
  <si>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</si>
  <si>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</si>
  <si>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</si>
  <si>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</si>
  <si>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</si>
  <si>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</si>
  <si>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</si>
  <si>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</si>
  <si>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</si>
  <si>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</si>
  <si>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</si>
  <si>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</si>
  <si>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</si>
  <si>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</si>
  <si>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</si>
  <si>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</si>
  <si>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</si>
  <si>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</si>
  <si>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</si>
  <si>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</si>
  <si>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</si>
  <si>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</si>
  <si>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</si>
  <si>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</si>
  <si>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</si>
  <si>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</si>
  <si>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</si>
  <si>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</si>
  <si>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</si>
  <si>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</si>
  <si>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</si>
  <si>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</si>
  <si>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</si>
  <si>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</si>
  <si>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</si>
  <si>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</si>
  <si>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</si>
  <si>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</si>
  <si>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</si>
  <si>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</si>
  <si>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</si>
  <si>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</si>
  <si>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</si>
  <si>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</si>
  <si>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</si>
  <si>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</si>
  <si>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</si>
  <si>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</si>
  <si>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</si>
  <si>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</si>
  <si>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</si>
  <si>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</si>
  <si>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</si>
  <si>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</si>
  <si>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</si>
  <si>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</si>
  <si>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</si>
  <si>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</si>
  <si>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</si>
  <si>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</si>
  <si>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</si>
  <si>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</si>
  <si>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</si>
  <si>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</si>
  <si>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</si>
  <si>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</si>
  <si>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</si>
  <si>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</si>
  <si>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</si>
  <si>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</si>
  <si>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</si>
  <si>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</si>
  <si>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</si>
  <si>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</si>
  <si>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</si>
  <si>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</si>
  <si>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</si>
  <si>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</si>
  <si>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</si>
  <si>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</si>
  <si>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</si>
  <si>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</si>
  <si>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</si>
  <si>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</si>
  <si>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</si>
  <si>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</si>
  <si>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</si>
  <si>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</si>
  <si>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</si>
  <si>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</si>
  <si>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</si>
  <si>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</si>
  <si>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</si>
  <si>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</si>
  <si>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</si>
  <si>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</si>
  <si>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</si>
  <si>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</si>
  <si>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</si>
  <si>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</si>
  <si>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</si>
  <si>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</si>
  <si>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</si>
  <si>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</si>
  <si>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</si>
  <si>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</si>
  <si>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</si>
  <si>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</si>
  <si>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</si>
  <si>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</si>
  <si>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</si>
  <si>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</si>
  <si>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</si>
  <si>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fu_2018</t>
  </si>
  <si>
    <t>exp1</t>
  </si>
  <si>
    <t>exp2</t>
  </si>
  <si>
    <t>exp3</t>
  </si>
  <si>
    <t>Fagus</t>
  </si>
  <si>
    <t>Fagus sylvatica</t>
  </si>
  <si>
    <t>ambient,ambient,ambient+1</t>
  </si>
  <si>
    <t>senescence</t>
  </si>
  <si>
    <t>budburst</t>
  </si>
  <si>
    <t>ambient,ambient+1,ambient+2,ambient+3,ambient+4,ambient+5</t>
  </si>
  <si>
    <t>DMB</t>
  </si>
  <si>
    <t>sylvatica</t>
  </si>
  <si>
    <t>yes</t>
  </si>
  <si>
    <t>Europe</t>
  </si>
  <si>
    <t>sapling</t>
  </si>
  <si>
    <t>ambient,ambient+1,,ambient+3,ambient+4</t>
  </si>
  <si>
    <t>x</t>
  </si>
  <si>
    <t>y</t>
  </si>
  <si>
    <t>ambient-1</t>
  </si>
  <si>
    <t>Exp2</t>
  </si>
  <si>
    <t>start</t>
  </si>
  <si>
    <t>day 228</t>
  </si>
  <si>
    <t>yadj</t>
  </si>
  <si>
    <t>daystoenescence</t>
  </si>
  <si>
    <t>fig1b</t>
  </si>
  <si>
    <t>ambient</t>
  </si>
  <si>
    <t>ambient+1</t>
  </si>
  <si>
    <t>Exp1</t>
  </si>
  <si>
    <t>day 173</t>
  </si>
  <si>
    <t>am</t>
  </si>
  <si>
    <t>ambient+3</t>
  </si>
  <si>
    <t>ambient+4</t>
  </si>
  <si>
    <t>fig3a</t>
  </si>
  <si>
    <t xml:space="preserve">start </t>
  </si>
  <si>
    <t>day 1</t>
  </si>
  <si>
    <t>trt</t>
  </si>
  <si>
    <t>daystoleafout</t>
  </si>
  <si>
    <t>ambient+2</t>
  </si>
  <si>
    <t>ambient+5</t>
  </si>
  <si>
    <t>adjmean</t>
  </si>
  <si>
    <t>error</t>
  </si>
  <si>
    <t>adjerror</t>
  </si>
  <si>
    <t>3erro</t>
  </si>
  <si>
    <t>unspecified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</si>
</sst>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10"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scheme val="minor"/>
    </font>
  </fonts>
  <fills count="2">
    <fill>
      <patternFill patternType="none"/>
    </fill>
    <fill>
      <patternFill patternType="gray125"/>
    </fill>
  </fills>
  <borders count="1">
    <border>
      <left/>
      <right/>
      <top/>
      <bottom/>
      <diagonal/>
    </border>
  </borders>
  <cellStyleXfs count="4">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2">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7" fillId="0" borderId="0" xfId="0" applyFont="1"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15" fontId="0" fillId="0" borderId="0" xfId="0" applyNumberForma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cellXfs>
  <cellStyles count="4">
    <cellStyle name="Followed Hyperlink" xfId="2" builtinId="9" hidden="1"/>
    <cellStyle name="Followed Hyperlink" xfId="3"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
  <sheetViews>
    <sheetView topLeftCell="A63" workbookViewId="0">
      <selection activeCell="B11" sqref="B11"/>
    </sheetView>
  </sheetViews>
  <sheetFormatPr baseColWidth="10" defaultRowHeight="16" x14ac:dyDescent="0.2"/>
  <cols>
    <col min="1" max="1" width="24.1640625" style="3" customWidth="1"/>
    <col min="2" max="2" width="60.5" customWidth="1"/>
    <col min="3" max="3" width="58" bestFit="1" customWidth="1"/>
  </cols>
  <sheetData>
    <row r="1" spans="1:16" ht="32" x14ac:dyDescent="0.2">
      <c r="A1" s="3" t="s">
        <v>160</v>
      </c>
    </row>
    <row r="4" spans="1:16" x14ac:dyDescent="0.2">
      <c r="A4" s="4" t="s">
        <v>274</v>
      </c>
      <c r="B4" s="6" t="s">
        <v>272</v>
      </c>
      <c r="C4" t="s">
        <v>273</v>
      </c>
    </row>
    <row r="6" spans="1:16" x14ac:dyDescent="0.2">
      <c r="A6" s="3" t="s">
        <v>0</v>
      </c>
      <c r="B6" t="s">
        <v>52</v>
      </c>
    </row>
    <row r="7" spans="1:16" x14ac:dyDescent="0.2">
      <c r="A7" s="3" t="s">
        <v>126</v>
      </c>
      <c r="B7" t="s">
        <v>161</v>
      </c>
      <c r="G7" s="6"/>
      <c r="H7" s="6"/>
      <c r="I7" s="3"/>
      <c r="J7" s="6"/>
      <c r="K7" s="8"/>
      <c r="L7" s="6"/>
      <c r="M7" s="6"/>
      <c r="N7" s="6"/>
      <c r="O7" s="6"/>
      <c r="P7" s="6"/>
    </row>
    <row r="8" spans="1:16" x14ac:dyDescent="0.2">
      <c r="A8" s="3" t="s">
        <v>127</v>
      </c>
      <c r="B8" t="s">
        <v>162</v>
      </c>
    </row>
    <row r="9" spans="1:16" x14ac:dyDescent="0.2">
      <c r="A9" s="3" t="s">
        <v>128</v>
      </c>
      <c r="B9" t="s">
        <v>163</v>
      </c>
    </row>
    <row r="10" spans="1:16" x14ac:dyDescent="0.2">
      <c r="A10" s="3" t="s">
        <v>129</v>
      </c>
      <c r="B10" t="s">
        <v>164</v>
      </c>
    </row>
    <row r="11" spans="1:16" x14ac:dyDescent="0.2">
      <c r="A11" s="3" t="s">
        <v>130</v>
      </c>
      <c r="B11" t="s">
        <v>165</v>
      </c>
    </row>
    <row r="12" spans="1:16" x14ac:dyDescent="0.2">
      <c r="A12" s="3" t="s">
        <v>131</v>
      </c>
      <c r="B12" t="s">
        <v>166</v>
      </c>
    </row>
    <row r="13" spans="1:16" x14ac:dyDescent="0.2">
      <c r="A13" s="3" t="s">
        <v>132</v>
      </c>
      <c r="B13" t="s">
        <v>167</v>
      </c>
    </row>
    <row r="14" spans="1:16" x14ac:dyDescent="0.2">
      <c r="A14" s="3" t="s">
        <v>134</v>
      </c>
      <c r="B14" t="s">
        <v>279</v>
      </c>
    </row>
    <row r="15" spans="1:16" x14ac:dyDescent="0.2">
      <c r="A15" s="3" t="s">
        <v>135</v>
      </c>
      <c r="B15" t="s">
        <v>168</v>
      </c>
    </row>
    <row r="16" spans="1:16" x14ac:dyDescent="0.2">
      <c r="A16" s="3" t="s">
        <v>136</v>
      </c>
      <c r="B16" t="s">
        <v>169</v>
      </c>
    </row>
    <row r="17" spans="1:4" x14ac:dyDescent="0.2">
      <c r="A17" s="3" t="s">
        <v>137</v>
      </c>
      <c r="B17" t="s">
        <v>170</v>
      </c>
    </row>
    <row r="18" spans="1:4" x14ac:dyDescent="0.2">
      <c r="A18" s="3" t="s">
        <v>138</v>
      </c>
      <c r="B18" t="s">
        <v>171</v>
      </c>
    </row>
    <row r="19" spans="1:4" x14ac:dyDescent="0.2">
      <c r="A19" s="3" t="s">
        <v>139</v>
      </c>
      <c r="B19" s="9" t="s">
        <v>172</v>
      </c>
      <c r="C19" s="9" t="s">
        <v>173</v>
      </c>
    </row>
    <row r="20" spans="1:4" x14ac:dyDescent="0.2">
      <c r="B20" s="9" t="s">
        <v>174</v>
      </c>
      <c r="C20" s="9" t="s">
        <v>175</v>
      </c>
      <c r="D20" s="9"/>
    </row>
    <row r="21" spans="1:4" x14ac:dyDescent="0.2">
      <c r="B21" s="9" t="s">
        <v>27</v>
      </c>
      <c r="C21" s="9" t="s">
        <v>176</v>
      </c>
      <c r="D21" s="9"/>
    </row>
    <row r="22" spans="1:4" x14ac:dyDescent="0.2">
      <c r="B22" s="9" t="s">
        <v>177</v>
      </c>
      <c r="C22" s="9" t="s">
        <v>178</v>
      </c>
      <c r="D22" s="9"/>
    </row>
    <row r="23" spans="1:4" x14ac:dyDescent="0.2">
      <c r="A23" s="3" t="s">
        <v>140</v>
      </c>
      <c r="B23" s="9" t="s">
        <v>179</v>
      </c>
    </row>
    <row r="24" spans="1:4" x14ac:dyDescent="0.2">
      <c r="A24" s="3" t="s">
        <v>141</v>
      </c>
      <c r="B24" s="9" t="s">
        <v>180</v>
      </c>
    </row>
    <row r="25" spans="1:4" x14ac:dyDescent="0.2">
      <c r="A25" s="3" t="s">
        <v>142</v>
      </c>
      <c r="B25" s="9" t="s">
        <v>181</v>
      </c>
    </row>
    <row r="26" spans="1:4" x14ac:dyDescent="0.2">
      <c r="A26" s="3" t="s">
        <v>143</v>
      </c>
    </row>
    <row r="29" spans="1:4" x14ac:dyDescent="0.2">
      <c r="A29" s="4" t="s">
        <v>275</v>
      </c>
      <c r="B29" s="6" t="s">
        <v>182</v>
      </c>
    </row>
    <row r="30" spans="1:4" x14ac:dyDescent="0.2">
      <c r="A30" s="4"/>
      <c r="B30" s="6"/>
    </row>
    <row r="31" spans="1:4" x14ac:dyDescent="0.2">
      <c r="A31" s="3" t="s">
        <v>0</v>
      </c>
      <c r="B31" t="s">
        <v>183</v>
      </c>
    </row>
    <row r="32" spans="1:4" x14ac:dyDescent="0.2">
      <c r="A32" s="3" t="s">
        <v>144</v>
      </c>
      <c r="B32" t="s">
        <v>184</v>
      </c>
    </row>
    <row r="33" spans="1:2" x14ac:dyDescent="0.2">
      <c r="A33" s="3" t="s">
        <v>145</v>
      </c>
      <c r="B33" t="s">
        <v>185</v>
      </c>
    </row>
    <row r="34" spans="1:2" x14ac:dyDescent="0.2">
      <c r="A34" s="3" t="s">
        <v>146</v>
      </c>
      <c r="B34" t="s">
        <v>186</v>
      </c>
    </row>
    <row r="35" spans="1:2" x14ac:dyDescent="0.2">
      <c r="A35" s="3" t="s">
        <v>103</v>
      </c>
      <c r="B35" t="s">
        <v>187</v>
      </c>
    </row>
    <row r="36" spans="1:2" x14ac:dyDescent="0.2">
      <c r="A36" s="3" t="s">
        <v>147</v>
      </c>
      <c r="B36" t="s">
        <v>188</v>
      </c>
    </row>
    <row r="37" spans="1:2" x14ac:dyDescent="0.2">
      <c r="A37" s="3" t="s">
        <v>148</v>
      </c>
      <c r="B37" t="s">
        <v>189</v>
      </c>
    </row>
    <row r="38" spans="1:2" x14ac:dyDescent="0.2">
      <c r="A38" s="3" t="s">
        <v>149</v>
      </c>
      <c r="B38" t="s">
        <v>190</v>
      </c>
    </row>
    <row r="39" spans="1:2" x14ac:dyDescent="0.2">
      <c r="A39" s="3" t="s">
        <v>150</v>
      </c>
      <c r="B39" t="s">
        <v>191</v>
      </c>
    </row>
    <row r="40" spans="1:2" x14ac:dyDescent="0.2">
      <c r="A40" s="3" t="s">
        <v>151</v>
      </c>
      <c r="B40" t="s">
        <v>192</v>
      </c>
    </row>
    <row r="41" spans="1:2" ht="32" x14ac:dyDescent="0.2">
      <c r="A41" s="3" t="s">
        <v>152</v>
      </c>
      <c r="B41" t="s">
        <v>193</v>
      </c>
    </row>
    <row r="42" spans="1:2" x14ac:dyDescent="0.2">
      <c r="A42" s="3" t="s">
        <v>153</v>
      </c>
      <c r="B42" t="s">
        <v>194</v>
      </c>
    </row>
    <row r="43" spans="1:2" x14ac:dyDescent="0.2">
      <c r="A43" s="3" t="s">
        <v>154</v>
      </c>
      <c r="B43" t="s">
        <v>195</v>
      </c>
    </row>
    <row r="44" spans="1:2" x14ac:dyDescent="0.2">
      <c r="A44" s="3" t="s">
        <v>155</v>
      </c>
      <c r="B44" t="s">
        <v>196</v>
      </c>
    </row>
    <row r="45" spans="1:2" x14ac:dyDescent="0.2">
      <c r="A45" s="3" t="s">
        <v>156</v>
      </c>
      <c r="B45" t="s">
        <v>197</v>
      </c>
    </row>
    <row r="46" spans="1:2" x14ac:dyDescent="0.2">
      <c r="A46" s="3" t="s">
        <v>157</v>
      </c>
      <c r="B46" t="s">
        <v>198</v>
      </c>
    </row>
    <row r="47" spans="1:2" x14ac:dyDescent="0.2">
      <c r="A47" s="3" t="s">
        <v>158</v>
      </c>
      <c r="B47" t="s">
        <v>199</v>
      </c>
    </row>
    <row r="48" spans="1:2" x14ac:dyDescent="0.2">
      <c r="A48" s="3" t="s">
        <v>159</v>
      </c>
      <c r="B48" t="s">
        <v>200</v>
      </c>
    </row>
    <row r="49" spans="1:4" x14ac:dyDescent="0.2">
      <c r="A49" s="3" t="s">
        <v>7</v>
      </c>
      <c r="B49" t="s">
        <v>201</v>
      </c>
    </row>
    <row r="50" spans="1:4" x14ac:dyDescent="0.2">
      <c r="A50" s="3" t="s">
        <v>136</v>
      </c>
      <c r="B50" t="s">
        <v>202</v>
      </c>
    </row>
    <row r="53" spans="1:4" x14ac:dyDescent="0.2">
      <c r="A53" s="4" t="s">
        <v>276</v>
      </c>
      <c r="B53" s="6" t="s">
        <v>203</v>
      </c>
    </row>
    <row r="55" spans="1:4" x14ac:dyDescent="0.2">
      <c r="A55" s="3" t="s">
        <v>0</v>
      </c>
      <c r="B55" t="s">
        <v>52</v>
      </c>
    </row>
    <row r="56" spans="1:4" x14ac:dyDescent="0.2">
      <c r="A56" s="3" t="s">
        <v>1</v>
      </c>
      <c r="B56" t="s">
        <v>53</v>
      </c>
    </row>
    <row r="57" spans="1:4" x14ac:dyDescent="0.2">
      <c r="A57" s="4" t="s">
        <v>54</v>
      </c>
      <c r="B57" t="s">
        <v>277</v>
      </c>
    </row>
    <row r="58" spans="1:4" x14ac:dyDescent="0.2">
      <c r="A58" s="3" t="s">
        <v>3</v>
      </c>
      <c r="B58" t="s">
        <v>55</v>
      </c>
    </row>
    <row r="59" spans="1:4" x14ac:dyDescent="0.2">
      <c r="A59" s="3" t="s">
        <v>4</v>
      </c>
      <c r="B59" t="s">
        <v>56</v>
      </c>
    </row>
    <row r="60" spans="1:4" x14ac:dyDescent="0.2">
      <c r="A60" s="3" t="s">
        <v>5</v>
      </c>
      <c r="B60" t="s">
        <v>57</v>
      </c>
    </row>
    <row r="61" spans="1:4" x14ac:dyDescent="0.2">
      <c r="A61" s="3" t="s">
        <v>7</v>
      </c>
      <c r="B61" t="s">
        <v>58</v>
      </c>
    </row>
    <row r="62" spans="1:4" x14ac:dyDescent="0.2">
      <c r="A62" s="3" t="s">
        <v>59</v>
      </c>
      <c r="B62" t="s">
        <v>60</v>
      </c>
    </row>
    <row r="63" spans="1:4" x14ac:dyDescent="0.2">
      <c r="A63" s="4" t="s">
        <v>61</v>
      </c>
      <c r="B63" t="s">
        <v>62</v>
      </c>
      <c r="C63" t="s">
        <v>66</v>
      </c>
      <c r="D63" s="5" t="s">
        <v>63</v>
      </c>
    </row>
    <row r="64" spans="1:4" x14ac:dyDescent="0.2">
      <c r="A64" s="4" t="s">
        <v>64</v>
      </c>
      <c r="B64" t="s">
        <v>65</v>
      </c>
    </row>
    <row r="65" spans="1:3" x14ac:dyDescent="0.2">
      <c r="A65" s="3" t="s">
        <v>67</v>
      </c>
      <c r="B65" t="s">
        <v>68</v>
      </c>
    </row>
    <row r="66" spans="1:3" x14ac:dyDescent="0.2">
      <c r="A66" s="4" t="s">
        <v>12</v>
      </c>
      <c r="B66" t="s">
        <v>278</v>
      </c>
    </row>
    <row r="67" spans="1:3" x14ac:dyDescent="0.2">
      <c r="A67" s="4" t="s">
        <v>13</v>
      </c>
      <c r="B67" t="s">
        <v>69</v>
      </c>
    </row>
    <row r="68" spans="1:3" x14ac:dyDescent="0.2">
      <c r="A68" s="3" t="s">
        <v>14</v>
      </c>
      <c r="B68" t="s">
        <v>70</v>
      </c>
    </row>
    <row r="69" spans="1:3" x14ac:dyDescent="0.2">
      <c r="A69" s="4" t="s">
        <v>15</v>
      </c>
      <c r="B69" s="6" t="s">
        <v>71</v>
      </c>
    </row>
    <row r="70" spans="1:3" x14ac:dyDescent="0.2">
      <c r="A70" s="4" t="s">
        <v>72</v>
      </c>
      <c r="B70" s="6" t="s">
        <v>73</v>
      </c>
    </row>
    <row r="71" spans="1:3" x14ac:dyDescent="0.2">
      <c r="A71" s="3" t="s">
        <v>17</v>
      </c>
      <c r="B71" s="6" t="s">
        <v>74</v>
      </c>
    </row>
    <row r="72" spans="1:3" x14ac:dyDescent="0.2">
      <c r="A72" s="3" t="s">
        <v>18</v>
      </c>
      <c r="B72" s="6" t="s">
        <v>75</v>
      </c>
    </row>
    <row r="73" spans="1:3" x14ac:dyDescent="0.2">
      <c r="A73" s="3" t="s">
        <v>19</v>
      </c>
      <c r="B73" s="6" t="s">
        <v>76</v>
      </c>
    </row>
    <row r="74" spans="1:3" x14ac:dyDescent="0.2">
      <c r="A74" s="3" t="s">
        <v>20</v>
      </c>
      <c r="B74" t="s">
        <v>77</v>
      </c>
    </row>
    <row r="75" spans="1:3" x14ac:dyDescent="0.2">
      <c r="A75" s="3" t="s">
        <v>21</v>
      </c>
      <c r="B75" t="s">
        <v>78</v>
      </c>
    </row>
    <row r="76" spans="1:3" x14ac:dyDescent="0.2">
      <c r="A76" s="3" t="s">
        <v>22</v>
      </c>
      <c r="B76" t="s">
        <v>79</v>
      </c>
    </row>
    <row r="77" spans="1:3" x14ac:dyDescent="0.2">
      <c r="A77" s="3" t="s">
        <v>23</v>
      </c>
      <c r="B77" t="s">
        <v>80</v>
      </c>
    </row>
    <row r="78" spans="1:3" x14ac:dyDescent="0.2">
      <c r="A78" s="3" t="s">
        <v>24</v>
      </c>
      <c r="B78" t="s">
        <v>81</v>
      </c>
    </row>
    <row r="79" spans="1:3" x14ac:dyDescent="0.2">
      <c r="A79" s="3" t="s">
        <v>25</v>
      </c>
      <c r="B79" t="s">
        <v>82</v>
      </c>
      <c r="C79" s="19" t="s">
        <v>83</v>
      </c>
    </row>
    <row r="80" spans="1:3" x14ac:dyDescent="0.2">
      <c r="A80" s="3" t="s">
        <v>84</v>
      </c>
      <c r="B80" t="s">
        <v>85</v>
      </c>
      <c r="C80" s="19"/>
    </row>
    <row r="81" spans="1:3" x14ac:dyDescent="0.2">
      <c r="A81" s="3" t="s">
        <v>27</v>
      </c>
      <c r="B81" t="s">
        <v>86</v>
      </c>
    </row>
    <row r="82" spans="1:3" x14ac:dyDescent="0.2">
      <c r="A82" s="3" t="s">
        <v>87</v>
      </c>
      <c r="B82" t="s">
        <v>88</v>
      </c>
    </row>
    <row r="83" spans="1:3" x14ac:dyDescent="0.2">
      <c r="A83" s="3" t="s">
        <v>29</v>
      </c>
      <c r="B83" t="s">
        <v>89</v>
      </c>
    </row>
    <row r="84" spans="1:3" x14ac:dyDescent="0.2">
      <c r="A84" s="3" t="s">
        <v>90</v>
      </c>
      <c r="B84" t="s">
        <v>91</v>
      </c>
    </row>
    <row r="85" spans="1:3" x14ac:dyDescent="0.2">
      <c r="A85" s="3" t="s">
        <v>92</v>
      </c>
      <c r="B85" t="s">
        <v>93</v>
      </c>
      <c r="C85" s="19" t="s">
        <v>94</v>
      </c>
    </row>
    <row r="86" spans="1:3" x14ac:dyDescent="0.2">
      <c r="A86" s="3" t="s">
        <v>95</v>
      </c>
      <c r="B86" t="s">
        <v>96</v>
      </c>
      <c r="C86" s="19"/>
    </row>
    <row r="87" spans="1:3" x14ac:dyDescent="0.2">
      <c r="A87" s="4" t="s">
        <v>97</v>
      </c>
    </row>
    <row r="88" spans="1:3" x14ac:dyDescent="0.2">
      <c r="A88" s="4" t="s">
        <v>98</v>
      </c>
    </row>
    <row r="89" spans="1:3" x14ac:dyDescent="0.2">
      <c r="A89" s="4" t="s">
        <v>99</v>
      </c>
      <c r="B89" t="s">
        <v>100</v>
      </c>
    </row>
    <row r="90" spans="1:3" x14ac:dyDescent="0.2">
      <c r="A90" s="4" t="s">
        <v>101</v>
      </c>
      <c r="B90" s="6" t="s">
        <v>102</v>
      </c>
    </row>
    <row r="91" spans="1:3" x14ac:dyDescent="0.2">
      <c r="A91" s="3" t="s">
        <v>103</v>
      </c>
      <c r="B91" t="s">
        <v>104</v>
      </c>
    </row>
    <row r="92" spans="1:3" x14ac:dyDescent="0.2">
      <c r="A92" s="3" t="s">
        <v>36</v>
      </c>
      <c r="B92" t="s">
        <v>105</v>
      </c>
    </row>
    <row r="93" spans="1:3" x14ac:dyDescent="0.2">
      <c r="A93" s="3" t="s">
        <v>106</v>
      </c>
      <c r="B93" t="s">
        <v>107</v>
      </c>
    </row>
    <row r="94" spans="1:3" x14ac:dyDescent="0.2">
      <c r="A94" s="3" t="s">
        <v>38</v>
      </c>
      <c r="B94" t="s">
        <v>108</v>
      </c>
    </row>
    <row r="95" spans="1:3" x14ac:dyDescent="0.2">
      <c r="A95" s="3" t="s">
        <v>39</v>
      </c>
    </row>
    <row r="96" spans="1:3" x14ac:dyDescent="0.2">
      <c r="A96" s="3" t="s">
        <v>109</v>
      </c>
      <c r="B96" t="s">
        <v>110</v>
      </c>
      <c r="C96" s="19" t="s">
        <v>111</v>
      </c>
    </row>
    <row r="97" spans="1:3" x14ac:dyDescent="0.2">
      <c r="A97" s="3" t="s">
        <v>42</v>
      </c>
      <c r="B97" t="s">
        <v>112</v>
      </c>
      <c r="C97" s="21"/>
    </row>
    <row r="98" spans="1:3" ht="32" x14ac:dyDescent="0.2">
      <c r="A98" s="3" t="s">
        <v>43</v>
      </c>
      <c r="B98" t="s">
        <v>113</v>
      </c>
      <c r="C98" s="21"/>
    </row>
    <row r="99" spans="1:3" ht="32" x14ac:dyDescent="0.2">
      <c r="A99" s="3" t="s">
        <v>44</v>
      </c>
      <c r="B99" t="s">
        <v>114</v>
      </c>
      <c r="C99" s="21"/>
    </row>
    <row r="100" spans="1:3" x14ac:dyDescent="0.2">
      <c r="A100" s="3" t="s">
        <v>115</v>
      </c>
      <c r="B100" t="s">
        <v>116</v>
      </c>
      <c r="C100" s="19" t="s">
        <v>117</v>
      </c>
    </row>
    <row r="101" spans="1:3" ht="32" x14ac:dyDescent="0.2">
      <c r="A101" s="3" t="s">
        <v>118</v>
      </c>
      <c r="B101" t="s">
        <v>119</v>
      </c>
      <c r="C101" s="19"/>
    </row>
    <row r="102" spans="1:3" ht="32" x14ac:dyDescent="0.2">
      <c r="A102" s="3" t="s">
        <v>120</v>
      </c>
      <c r="B102" t="s">
        <v>121</v>
      </c>
      <c r="C102" s="19"/>
    </row>
    <row r="103" spans="1:3" x14ac:dyDescent="0.2">
      <c r="A103" s="3" t="s">
        <v>122</v>
      </c>
      <c r="B103" t="s">
        <v>123</v>
      </c>
      <c r="C103" s="19"/>
    </row>
    <row r="104" spans="1:3" ht="32" x14ac:dyDescent="0.2">
      <c r="A104" s="3" t="s">
        <v>124</v>
      </c>
      <c r="B104" t="s">
        <v>125</v>
      </c>
      <c r="C104" s="19"/>
    </row>
    <row r="107" spans="1:3" x14ac:dyDescent="0.2">
      <c r="A107" s="10"/>
      <c r="B107" s="11"/>
    </row>
    <row r="108" spans="1:3" x14ac:dyDescent="0.2">
      <c r="A108" s="11"/>
      <c r="B108" s="11"/>
    </row>
    <row r="109" spans="1:3" x14ac:dyDescent="0.2">
      <c r="A109" s="11"/>
      <c r="B109" s="11"/>
    </row>
    <row r="110" spans="1:3" x14ac:dyDescent="0.2">
      <c r="A110" s="10"/>
      <c r="B110" s="11"/>
    </row>
    <row r="111" spans="1:3" x14ac:dyDescent="0.2">
      <c r="A111" s="12"/>
      <c r="B111" s="11"/>
    </row>
    <row r="112" spans="1:3" x14ac:dyDescent="0.2">
      <c r="A112" s="10"/>
      <c r="B112" s="11"/>
    </row>
    <row r="113" spans="1:2" x14ac:dyDescent="0.2">
      <c r="A113" s="10"/>
      <c r="B113" s="11"/>
    </row>
    <row r="114" spans="1:2" x14ac:dyDescent="0.2">
      <c r="A114" s="10"/>
      <c r="B114" s="11"/>
    </row>
    <row r="115" spans="1:2" x14ac:dyDescent="0.2">
      <c r="A115" s="10"/>
      <c r="B115" s="11"/>
    </row>
    <row r="116" spans="1:2" x14ac:dyDescent="0.2">
      <c r="A116" s="10"/>
      <c r="B116" s="11"/>
    </row>
    <row r="117" spans="1:2" x14ac:dyDescent="0.2">
      <c r="A117" s="20"/>
      <c r="B117" s="20"/>
    </row>
    <row r="118" spans="1:2" x14ac:dyDescent="0.2">
      <c r="A118" s="13"/>
      <c r="B118" s="14"/>
    </row>
    <row r="119" spans="1:2" x14ac:dyDescent="0.2">
      <c r="A119" s="10"/>
      <c r="B119" s="11"/>
    </row>
    <row r="120" spans="1:2" x14ac:dyDescent="0.2">
      <c r="A120" s="10"/>
      <c r="B120" s="11"/>
    </row>
    <row r="121" spans="1:2" x14ac:dyDescent="0.2">
      <c r="A121" s="10"/>
      <c r="B121" s="11"/>
    </row>
    <row r="122" spans="1:2" x14ac:dyDescent="0.2">
      <c r="A122" s="10"/>
      <c r="B122" s="11"/>
    </row>
    <row r="123" spans="1:2" x14ac:dyDescent="0.2">
      <c r="A123" s="10"/>
      <c r="B123" s="11"/>
    </row>
    <row r="124" spans="1:2" x14ac:dyDescent="0.2">
      <c r="A124" s="10"/>
      <c r="B124" s="11"/>
    </row>
    <row r="125" spans="1:2" x14ac:dyDescent="0.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3"/>
  <sheetViews>
    <sheetView workbookViewId="0">
      <selection activeCell="B13" sqref="B13"/>
    </sheetView>
  </sheetViews>
  <sheetFormatPr baseColWidth="10" defaultRowHeight="16" x14ac:dyDescent="0.2"/>
  <cols>
    <col min="2" max="2" width="16.6640625" bestFit="1" customWidth="1"/>
    <col min="5" max="5" width="10.83203125" customWidth="1"/>
  </cols>
  <sheetData>
    <row r="1" spans="1:19" s="6" customFormat="1" x14ac:dyDescent="0.2">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x14ac:dyDescent="0.2">
      <c r="A2" t="s">
        <v>210</v>
      </c>
      <c r="B2" t="s">
        <v>204</v>
      </c>
      <c r="C2" t="s">
        <v>205</v>
      </c>
      <c r="D2">
        <v>2019</v>
      </c>
      <c r="E2" t="s">
        <v>206</v>
      </c>
      <c r="F2" t="s">
        <v>207</v>
      </c>
      <c r="G2">
        <v>25</v>
      </c>
      <c r="H2" t="s">
        <v>208</v>
      </c>
    </row>
    <row r="3" spans="1:19" x14ac:dyDescent="0.2">
      <c r="A3" t="s">
        <v>209</v>
      </c>
      <c r="B3" t="s">
        <v>240</v>
      </c>
      <c r="C3" t="s">
        <v>241</v>
      </c>
      <c r="D3">
        <v>2017</v>
      </c>
      <c r="E3" t="s">
        <v>242</v>
      </c>
      <c r="F3" t="s">
        <v>243</v>
      </c>
      <c r="G3">
        <v>8</v>
      </c>
    </row>
    <row r="4" spans="1:19" x14ac:dyDescent="0.2">
      <c r="A4" t="s">
        <v>211</v>
      </c>
      <c r="B4" t="s">
        <v>267</v>
      </c>
      <c r="C4" t="s">
        <v>268</v>
      </c>
      <c r="D4">
        <v>2108</v>
      </c>
      <c r="E4" t="s">
        <v>269</v>
      </c>
      <c r="F4" t="s">
        <v>270</v>
      </c>
      <c r="G4">
        <v>560</v>
      </c>
      <c r="H4" t="s">
        <v>271</v>
      </c>
    </row>
    <row r="5" spans="1:19" x14ac:dyDescent="0.2">
      <c r="A5" t="s">
        <v>212</v>
      </c>
      <c r="B5" t="s">
        <v>263</v>
      </c>
      <c r="C5" t="s">
        <v>264</v>
      </c>
      <c r="D5">
        <v>2017</v>
      </c>
      <c r="E5" t="s">
        <v>265</v>
      </c>
      <c r="F5" t="s">
        <v>222</v>
      </c>
      <c r="G5">
        <v>216</v>
      </c>
      <c r="H5" t="s">
        <v>266</v>
      </c>
    </row>
    <row r="6" spans="1:19" x14ac:dyDescent="0.2">
      <c r="A6" t="s">
        <v>213</v>
      </c>
      <c r="B6" t="s">
        <v>254</v>
      </c>
      <c r="C6" t="s">
        <v>255</v>
      </c>
      <c r="D6">
        <v>2018</v>
      </c>
      <c r="E6" t="s">
        <v>256</v>
      </c>
      <c r="F6" t="s">
        <v>257</v>
      </c>
      <c r="H6" s="16"/>
    </row>
    <row r="7" spans="1:19" x14ac:dyDescent="0.2">
      <c r="A7" t="s">
        <v>214</v>
      </c>
      <c r="B7" t="s">
        <v>226</v>
      </c>
      <c r="C7" t="s">
        <v>220</v>
      </c>
      <c r="D7">
        <v>2018</v>
      </c>
      <c r="E7" t="s">
        <v>221</v>
      </c>
      <c r="F7" t="s">
        <v>222</v>
      </c>
      <c r="G7">
        <v>219</v>
      </c>
      <c r="H7" t="s">
        <v>223</v>
      </c>
    </row>
    <row r="8" spans="1:19" x14ac:dyDescent="0.2">
      <c r="A8" t="s">
        <v>215</v>
      </c>
      <c r="B8" t="s">
        <v>235</v>
      </c>
      <c r="C8" t="s">
        <v>236</v>
      </c>
      <c r="D8">
        <v>2018</v>
      </c>
      <c r="E8" t="s">
        <v>237</v>
      </c>
      <c r="F8" t="s">
        <v>238</v>
      </c>
      <c r="G8">
        <v>248</v>
      </c>
      <c r="H8" t="s">
        <v>239</v>
      </c>
    </row>
    <row r="9" spans="1:19" x14ac:dyDescent="0.2">
      <c r="A9" t="s">
        <v>216</v>
      </c>
      <c r="B9" t="s">
        <v>258</v>
      </c>
      <c r="C9" t="s">
        <v>259</v>
      </c>
      <c r="D9">
        <v>2017</v>
      </c>
      <c r="E9" t="s">
        <v>260</v>
      </c>
      <c r="F9" t="s">
        <v>261</v>
      </c>
      <c r="G9">
        <v>37</v>
      </c>
      <c r="H9" t="s">
        <v>262</v>
      </c>
    </row>
    <row r="10" spans="1:19" x14ac:dyDescent="0.2">
      <c r="A10" t="s">
        <v>217</v>
      </c>
      <c r="B10" t="s">
        <v>244</v>
      </c>
      <c r="C10" t="s">
        <v>245</v>
      </c>
      <c r="D10">
        <v>2016</v>
      </c>
      <c r="E10" t="s">
        <v>246</v>
      </c>
      <c r="F10" s="15" t="s">
        <v>247</v>
      </c>
      <c r="G10">
        <v>37</v>
      </c>
      <c r="H10" t="s">
        <v>248</v>
      </c>
    </row>
    <row r="11" spans="1:19" x14ac:dyDescent="0.2">
      <c r="A11" t="s">
        <v>218</v>
      </c>
      <c r="B11" t="s">
        <v>249</v>
      </c>
      <c r="C11" t="s">
        <v>250</v>
      </c>
      <c r="D11">
        <v>2018</v>
      </c>
      <c r="E11" t="s">
        <v>251</v>
      </c>
      <c r="F11" t="s">
        <v>252</v>
      </c>
      <c r="G11">
        <v>42</v>
      </c>
      <c r="H11" t="s">
        <v>253</v>
      </c>
    </row>
    <row r="12" spans="1:19" x14ac:dyDescent="0.2">
      <c r="A12" t="s">
        <v>219</v>
      </c>
      <c r="B12" t="s">
        <v>230</v>
      </c>
      <c r="C12" t="s">
        <v>231</v>
      </c>
      <c r="D12">
        <v>2018</v>
      </c>
      <c r="E12" t="s">
        <v>232</v>
      </c>
      <c r="F12" t="s">
        <v>233</v>
      </c>
      <c r="G12">
        <v>231</v>
      </c>
      <c r="H12" t="s">
        <v>234</v>
      </c>
    </row>
    <row r="13" spans="1:19" x14ac:dyDescent="0.2">
      <c r="A13" t="s">
        <v>224</v>
      </c>
      <c r="B13" t="s">
        <v>225</v>
      </c>
      <c r="C13" t="s">
        <v>227</v>
      </c>
      <c r="D13">
        <v>2018</v>
      </c>
      <c r="E13" t="s">
        <v>228</v>
      </c>
      <c r="F13" t="s">
        <v>207</v>
      </c>
      <c r="G13">
        <v>24</v>
      </c>
      <c r="H13" t="s">
        <v>229</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topLeftCell="I1" workbookViewId="0">
      <pane ySplit="1" topLeftCell="A2" activePane="bottomLeft" state="frozen"/>
      <selection pane="bottomLeft" activeCell="M2" sqref="M2"/>
    </sheetView>
  </sheetViews>
  <sheetFormatPr baseColWidth="10" defaultRowHeight="16" x14ac:dyDescent="0.2"/>
  <cols>
    <col min="11" max="11" width="16.83203125" customWidth="1"/>
  </cols>
  <sheetData>
    <row r="1" spans="1:20" s="6" customFormat="1" ht="15" customHeight="1" x14ac:dyDescent="0.2">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row r="2" spans="1:20" x14ac:dyDescent="0.2">
      <c r="A2" t="s">
        <v>282</v>
      </c>
      <c r="B2" t="s">
        <v>283</v>
      </c>
      <c r="C2" t="s">
        <v>287</v>
      </c>
      <c r="M2" t="s">
        <v>297</v>
      </c>
      <c r="N2">
        <v>4</v>
      </c>
      <c r="T2" t="s">
        <v>289</v>
      </c>
    </row>
    <row r="3" spans="1:20" x14ac:dyDescent="0.2">
      <c r="A3" t="s">
        <v>282</v>
      </c>
      <c r="B3" t="s">
        <v>284</v>
      </c>
      <c r="C3" t="s">
        <v>287</v>
      </c>
      <c r="M3" t="s">
        <v>288</v>
      </c>
      <c r="N3">
        <v>3</v>
      </c>
      <c r="T3" t="s">
        <v>289</v>
      </c>
    </row>
    <row r="4" spans="1:20" x14ac:dyDescent="0.2">
      <c r="A4" t="s">
        <v>282</v>
      </c>
      <c r="B4" t="s">
        <v>285</v>
      </c>
      <c r="C4" t="s">
        <v>287</v>
      </c>
      <c r="M4" t="s">
        <v>291</v>
      </c>
      <c r="N4">
        <v>6</v>
      </c>
      <c r="T4" t="s">
        <v>290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0"/>
  <sheetViews>
    <sheetView tabSelected="1" topLeftCell="R1" zoomScale="101" workbookViewId="0">
      <selection activeCell="AC2" sqref="AC2:AC30"/>
    </sheetView>
  </sheetViews>
  <sheetFormatPr baseColWidth="10" defaultRowHeight="16" x14ac:dyDescent="0.2"/>
  <cols>
    <col min="12" max="12" width="16.1640625" customWidth="1"/>
    <col min="22" max="22" width="15.5" customWidth="1"/>
  </cols>
  <sheetData>
    <row r="1" spans="1:5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row>
    <row r="2" spans="1:53" x14ac:dyDescent="0.2">
      <c r="A2" t="s">
        <v>282</v>
      </c>
      <c r="B2" t="s">
        <v>284</v>
      </c>
      <c r="C2" t="s">
        <v>292</v>
      </c>
      <c r="D2" t="s">
        <v>286</v>
      </c>
      <c r="E2" t="s">
        <v>293</v>
      </c>
      <c r="G2" t="s">
        <v>294</v>
      </c>
      <c r="J2">
        <v>51.316666666666599</v>
      </c>
      <c r="K2">
        <v>4.3499999999999996</v>
      </c>
      <c r="M2" t="s">
        <v>295</v>
      </c>
      <c r="N2">
        <v>2016</v>
      </c>
      <c r="O2" t="s">
        <v>296</v>
      </c>
      <c r="P2" t="s">
        <v>294</v>
      </c>
      <c r="Q2" s="18">
        <v>42597</v>
      </c>
      <c r="U2" t="s">
        <v>300</v>
      </c>
      <c r="V2" t="s">
        <v>300</v>
      </c>
      <c r="Y2" t="s">
        <v>305</v>
      </c>
      <c r="Z2">
        <v>1</v>
      </c>
      <c r="AA2">
        <v>24</v>
      </c>
      <c r="AB2">
        <v>4</v>
      </c>
      <c r="AC2" t="s">
        <v>325</v>
      </c>
      <c r="AD2">
        <v>3.8449999999999989</v>
      </c>
      <c r="AE2" t="s">
        <v>306</v>
      </c>
    </row>
    <row r="3" spans="1:53" x14ac:dyDescent="0.2">
      <c r="A3" t="s">
        <v>282</v>
      </c>
      <c r="B3" t="s">
        <v>284</v>
      </c>
      <c r="C3" t="s">
        <v>292</v>
      </c>
      <c r="D3" t="s">
        <v>286</v>
      </c>
      <c r="E3" t="s">
        <v>293</v>
      </c>
      <c r="G3" t="s">
        <v>294</v>
      </c>
      <c r="J3">
        <v>51.316666666666599</v>
      </c>
      <c r="K3">
        <v>4.3499999999999996</v>
      </c>
      <c r="M3" t="s">
        <v>295</v>
      </c>
      <c r="N3">
        <v>2016</v>
      </c>
      <c r="O3" t="s">
        <v>296</v>
      </c>
      <c r="P3" t="s">
        <v>294</v>
      </c>
      <c r="Q3" s="18">
        <v>42597</v>
      </c>
      <c r="U3" t="s">
        <v>300</v>
      </c>
      <c r="V3" t="s">
        <v>300</v>
      </c>
      <c r="Y3" t="s">
        <v>305</v>
      </c>
      <c r="Z3">
        <v>1</v>
      </c>
      <c r="AA3">
        <v>22.835000000000008</v>
      </c>
      <c r="AB3">
        <v>4</v>
      </c>
      <c r="AC3" t="s">
        <v>325</v>
      </c>
      <c r="AD3">
        <v>3.0289999999999964</v>
      </c>
      <c r="AE3" t="s">
        <v>306</v>
      </c>
    </row>
    <row r="4" spans="1:53" x14ac:dyDescent="0.2">
      <c r="A4" t="s">
        <v>282</v>
      </c>
      <c r="B4" t="s">
        <v>284</v>
      </c>
      <c r="C4" t="s">
        <v>292</v>
      </c>
      <c r="D4" t="s">
        <v>286</v>
      </c>
      <c r="E4" t="s">
        <v>293</v>
      </c>
      <c r="G4" t="s">
        <v>294</v>
      </c>
      <c r="J4">
        <v>51.316666666666599</v>
      </c>
      <c r="K4">
        <v>4.3499999999999996</v>
      </c>
      <c r="M4" t="s">
        <v>295</v>
      </c>
      <c r="N4">
        <v>2016</v>
      </c>
      <c r="O4" t="s">
        <v>296</v>
      </c>
      <c r="P4" t="s">
        <v>294</v>
      </c>
      <c r="Q4" s="18">
        <v>42597</v>
      </c>
      <c r="U4" t="s">
        <v>300</v>
      </c>
      <c r="V4" t="s">
        <v>300</v>
      </c>
      <c r="Y4" t="s">
        <v>305</v>
      </c>
      <c r="Z4">
        <v>1</v>
      </c>
      <c r="AA4">
        <v>30.990000000000009</v>
      </c>
      <c r="AB4">
        <v>4</v>
      </c>
      <c r="AC4" t="s">
        <v>325</v>
      </c>
      <c r="AD4">
        <v>2.7959999999999923</v>
      </c>
      <c r="AE4" t="s">
        <v>306</v>
      </c>
    </row>
    <row r="5" spans="1:53" x14ac:dyDescent="0.2">
      <c r="A5" t="s">
        <v>282</v>
      </c>
      <c r="B5" t="s">
        <v>284</v>
      </c>
      <c r="C5" t="s">
        <v>292</v>
      </c>
      <c r="D5" t="s">
        <v>286</v>
      </c>
      <c r="E5" t="s">
        <v>293</v>
      </c>
      <c r="G5" t="s">
        <v>294</v>
      </c>
      <c r="J5">
        <v>51.316666666666599</v>
      </c>
      <c r="K5">
        <v>4.3499999999999996</v>
      </c>
      <c r="M5" t="s">
        <v>295</v>
      </c>
      <c r="N5">
        <v>2016</v>
      </c>
      <c r="O5" t="s">
        <v>296</v>
      </c>
      <c r="P5" t="s">
        <v>294</v>
      </c>
      <c r="Q5" s="18">
        <v>42597</v>
      </c>
      <c r="U5" t="s">
        <v>307</v>
      </c>
      <c r="V5" t="s">
        <v>307</v>
      </c>
      <c r="Y5" t="s">
        <v>305</v>
      </c>
      <c r="Z5">
        <v>1</v>
      </c>
      <c r="AA5">
        <v>32.971000000000004</v>
      </c>
      <c r="AB5">
        <v>4</v>
      </c>
      <c r="AC5" t="s">
        <v>325</v>
      </c>
      <c r="AD5">
        <v>2.9119999999999777</v>
      </c>
      <c r="AE5" t="s">
        <v>306</v>
      </c>
    </row>
    <row r="6" spans="1:53" x14ac:dyDescent="0.2">
      <c r="A6" t="s">
        <v>282</v>
      </c>
      <c r="B6" t="s">
        <v>284</v>
      </c>
      <c r="C6" t="s">
        <v>292</v>
      </c>
      <c r="D6" t="s">
        <v>286</v>
      </c>
      <c r="E6" t="s">
        <v>293</v>
      </c>
      <c r="G6" t="s">
        <v>294</v>
      </c>
      <c r="J6">
        <v>51.316666666666599</v>
      </c>
      <c r="K6">
        <v>4.3499999999999996</v>
      </c>
      <c r="M6" t="s">
        <v>295</v>
      </c>
      <c r="N6">
        <v>2016</v>
      </c>
      <c r="O6" t="s">
        <v>296</v>
      </c>
      <c r="P6" t="s">
        <v>294</v>
      </c>
      <c r="Q6" s="18">
        <v>42597</v>
      </c>
      <c r="U6" t="s">
        <v>307</v>
      </c>
      <c r="V6" t="s">
        <v>307</v>
      </c>
      <c r="Y6" t="s">
        <v>305</v>
      </c>
      <c r="Z6">
        <v>1</v>
      </c>
      <c r="AA6">
        <v>35.882999999999981</v>
      </c>
      <c r="AB6">
        <v>4</v>
      </c>
      <c r="AC6" t="s">
        <v>325</v>
      </c>
      <c r="AD6">
        <v>2.4470000000000027</v>
      </c>
      <c r="AE6" t="s">
        <v>306</v>
      </c>
    </row>
    <row r="7" spans="1:53" x14ac:dyDescent="0.2">
      <c r="A7" t="s">
        <v>282</v>
      </c>
      <c r="B7" t="s">
        <v>284</v>
      </c>
      <c r="C7" t="s">
        <v>292</v>
      </c>
      <c r="D7" t="s">
        <v>286</v>
      </c>
      <c r="E7" t="s">
        <v>293</v>
      </c>
      <c r="G7" t="s">
        <v>294</v>
      </c>
      <c r="J7">
        <v>51.316666666666599</v>
      </c>
      <c r="K7">
        <v>4.3499999999999996</v>
      </c>
      <c r="M7" t="s">
        <v>295</v>
      </c>
      <c r="N7">
        <v>2016</v>
      </c>
      <c r="O7" t="s">
        <v>296</v>
      </c>
      <c r="P7" t="s">
        <v>294</v>
      </c>
      <c r="Q7" s="18">
        <v>42597</v>
      </c>
      <c r="U7" t="s">
        <v>307</v>
      </c>
      <c r="V7" t="s">
        <v>307</v>
      </c>
      <c r="Y7" t="s">
        <v>305</v>
      </c>
      <c r="Z7">
        <v>1</v>
      </c>
      <c r="AA7">
        <v>40.077999999999975</v>
      </c>
      <c r="AB7">
        <v>4</v>
      </c>
      <c r="AC7" t="s">
        <v>325</v>
      </c>
      <c r="AD7">
        <v>2.6790000000000305</v>
      </c>
      <c r="AE7" t="s">
        <v>306</v>
      </c>
    </row>
    <row r="8" spans="1:53" x14ac:dyDescent="0.2">
      <c r="A8" t="s">
        <v>282</v>
      </c>
      <c r="B8" t="s">
        <v>284</v>
      </c>
      <c r="C8" t="s">
        <v>292</v>
      </c>
      <c r="D8" t="s">
        <v>286</v>
      </c>
      <c r="E8" t="s">
        <v>293</v>
      </c>
      <c r="G8" t="s">
        <v>294</v>
      </c>
      <c r="J8">
        <v>51.316666666666599</v>
      </c>
      <c r="K8">
        <v>4.3499999999999996</v>
      </c>
      <c r="M8" t="s">
        <v>295</v>
      </c>
      <c r="N8">
        <v>2016</v>
      </c>
      <c r="O8" t="s">
        <v>296</v>
      </c>
      <c r="P8" t="s">
        <v>294</v>
      </c>
      <c r="Q8" s="18">
        <v>42597</v>
      </c>
      <c r="U8" t="s">
        <v>308</v>
      </c>
      <c r="V8" t="s">
        <v>308</v>
      </c>
      <c r="Y8" t="s">
        <v>305</v>
      </c>
      <c r="Z8">
        <v>1</v>
      </c>
      <c r="AA8">
        <v>41.009999999999991</v>
      </c>
      <c r="AB8">
        <v>4</v>
      </c>
      <c r="AC8" t="s">
        <v>325</v>
      </c>
      <c r="AD8">
        <v>6.9900000000000091</v>
      </c>
      <c r="AE8" t="s">
        <v>306</v>
      </c>
    </row>
    <row r="9" spans="1:53" x14ac:dyDescent="0.2">
      <c r="A9" t="s">
        <v>282</v>
      </c>
      <c r="B9" t="s">
        <v>284</v>
      </c>
      <c r="C9" t="s">
        <v>292</v>
      </c>
      <c r="D9" t="s">
        <v>286</v>
      </c>
      <c r="E9" t="s">
        <v>293</v>
      </c>
      <c r="G9" t="s">
        <v>294</v>
      </c>
      <c r="J9">
        <v>51.316666666666599</v>
      </c>
      <c r="K9">
        <v>4.3499999999999996</v>
      </c>
      <c r="M9" t="s">
        <v>295</v>
      </c>
      <c r="N9">
        <v>2016</v>
      </c>
      <c r="O9" t="s">
        <v>296</v>
      </c>
      <c r="P9" t="s">
        <v>294</v>
      </c>
      <c r="Q9" s="18">
        <v>42597</v>
      </c>
      <c r="U9" t="s">
        <v>308</v>
      </c>
      <c r="V9" t="s">
        <v>308</v>
      </c>
      <c r="Y9" t="s">
        <v>305</v>
      </c>
      <c r="Z9">
        <v>1</v>
      </c>
      <c r="AA9">
        <v>45.086999999999989</v>
      </c>
      <c r="AB9">
        <v>4</v>
      </c>
      <c r="AC9" t="s">
        <v>325</v>
      </c>
      <c r="AD9">
        <v>1.7479999999999905</v>
      </c>
      <c r="AE9" t="s">
        <v>306</v>
      </c>
    </row>
    <row r="10" spans="1:53" x14ac:dyDescent="0.2">
      <c r="A10" t="s">
        <v>282</v>
      </c>
      <c r="B10" t="s">
        <v>284</v>
      </c>
      <c r="C10" t="s">
        <v>292</v>
      </c>
      <c r="D10" t="s">
        <v>286</v>
      </c>
      <c r="E10" t="s">
        <v>293</v>
      </c>
      <c r="G10" t="s">
        <v>294</v>
      </c>
      <c r="J10">
        <v>51.316666666666599</v>
      </c>
      <c r="K10">
        <v>4.3499999999999996</v>
      </c>
      <c r="M10" t="s">
        <v>295</v>
      </c>
      <c r="N10">
        <v>2016</v>
      </c>
      <c r="O10" t="s">
        <v>296</v>
      </c>
      <c r="P10" t="s">
        <v>294</v>
      </c>
      <c r="Q10" s="18">
        <v>42597</v>
      </c>
      <c r="U10" t="s">
        <v>308</v>
      </c>
      <c r="V10" t="s">
        <v>308</v>
      </c>
      <c r="Y10" t="s">
        <v>305</v>
      </c>
      <c r="Z10">
        <v>1</v>
      </c>
      <c r="AA10">
        <v>44.038999999999987</v>
      </c>
      <c r="AB10">
        <v>4</v>
      </c>
      <c r="AC10" t="s">
        <v>325</v>
      </c>
      <c r="AD10">
        <v>3.8439999999999941</v>
      </c>
      <c r="AE10" t="s">
        <v>306</v>
      </c>
    </row>
    <row r="11" spans="1:53" x14ac:dyDescent="0.2">
      <c r="A11" t="s">
        <v>282</v>
      </c>
      <c r="B11" t="s">
        <v>283</v>
      </c>
      <c r="C11" t="s">
        <v>292</v>
      </c>
      <c r="D11" t="s">
        <v>286</v>
      </c>
      <c r="E11" t="s">
        <v>293</v>
      </c>
      <c r="G11" t="s">
        <v>294</v>
      </c>
      <c r="J11">
        <v>51.316666666666599</v>
      </c>
      <c r="K11">
        <v>4.3499999999999996</v>
      </c>
      <c r="M11" t="s">
        <v>295</v>
      </c>
      <c r="N11">
        <v>2016</v>
      </c>
      <c r="O11" t="s">
        <v>296</v>
      </c>
      <c r="P11" t="s">
        <v>294</v>
      </c>
      <c r="Q11" s="18">
        <v>42542</v>
      </c>
      <c r="U11" t="s">
        <v>307</v>
      </c>
      <c r="V11" t="s">
        <v>307</v>
      </c>
      <c r="Y11" t="s">
        <v>305</v>
      </c>
      <c r="Z11">
        <v>1</v>
      </c>
      <c r="AA11">
        <v>84.730000000000018</v>
      </c>
      <c r="AB11">
        <v>4</v>
      </c>
      <c r="AC11" t="s">
        <v>325</v>
      </c>
      <c r="AD11">
        <v>3.2409999999999854</v>
      </c>
      <c r="AE11" t="s">
        <v>306</v>
      </c>
    </row>
    <row r="12" spans="1:53" x14ac:dyDescent="0.2">
      <c r="A12" t="s">
        <v>282</v>
      </c>
      <c r="B12" t="s">
        <v>283</v>
      </c>
      <c r="C12" t="s">
        <v>292</v>
      </c>
      <c r="D12" t="s">
        <v>286</v>
      </c>
      <c r="E12" t="s">
        <v>293</v>
      </c>
      <c r="G12" t="s">
        <v>294</v>
      </c>
      <c r="J12">
        <v>51.316666666666599</v>
      </c>
      <c r="K12">
        <v>4.3499999999999996</v>
      </c>
      <c r="M12" t="s">
        <v>295</v>
      </c>
      <c r="N12">
        <v>2016</v>
      </c>
      <c r="O12" t="s">
        <v>296</v>
      </c>
      <c r="P12" t="s">
        <v>294</v>
      </c>
      <c r="Q12" s="18">
        <v>42542</v>
      </c>
      <c r="U12" t="s">
        <v>307</v>
      </c>
      <c r="V12" t="s">
        <v>307</v>
      </c>
      <c r="Y12" t="s">
        <v>305</v>
      </c>
      <c r="Z12">
        <v>1</v>
      </c>
      <c r="AA12">
        <v>84.730000000000018</v>
      </c>
      <c r="AB12">
        <v>4</v>
      </c>
      <c r="AC12" t="s">
        <v>325</v>
      </c>
      <c r="AD12">
        <v>4.1730000000000018</v>
      </c>
      <c r="AE12" t="s">
        <v>306</v>
      </c>
    </row>
    <row r="13" spans="1:53" x14ac:dyDescent="0.2">
      <c r="A13" t="s">
        <v>282</v>
      </c>
      <c r="B13" t="s">
        <v>283</v>
      </c>
      <c r="C13" t="s">
        <v>292</v>
      </c>
      <c r="D13" t="s">
        <v>286</v>
      </c>
      <c r="E13" t="s">
        <v>293</v>
      </c>
      <c r="G13" t="s">
        <v>294</v>
      </c>
      <c r="J13">
        <v>51.316666666666599</v>
      </c>
      <c r="K13">
        <v>4.3499999999999996</v>
      </c>
      <c r="M13" t="s">
        <v>295</v>
      </c>
      <c r="N13">
        <v>2016</v>
      </c>
      <c r="O13" t="s">
        <v>296</v>
      </c>
      <c r="P13" t="s">
        <v>294</v>
      </c>
      <c r="Q13" s="18">
        <v>42542</v>
      </c>
      <c r="U13" t="s">
        <v>308</v>
      </c>
      <c r="V13" t="s">
        <v>308</v>
      </c>
      <c r="Y13" t="s">
        <v>305</v>
      </c>
      <c r="Z13">
        <v>1</v>
      </c>
      <c r="AA13">
        <v>91.891999999999996</v>
      </c>
      <c r="AB13">
        <v>4</v>
      </c>
      <c r="AC13" t="s">
        <v>325</v>
      </c>
      <c r="AD13">
        <v>2.1370000000000005</v>
      </c>
      <c r="AE13" t="s">
        <v>306</v>
      </c>
    </row>
    <row r="14" spans="1:53" x14ac:dyDescent="0.2">
      <c r="A14" t="s">
        <v>282</v>
      </c>
      <c r="B14" t="s">
        <v>283</v>
      </c>
      <c r="C14" t="s">
        <v>292</v>
      </c>
      <c r="D14" t="s">
        <v>286</v>
      </c>
      <c r="E14" t="s">
        <v>293</v>
      </c>
      <c r="G14" t="s">
        <v>294</v>
      </c>
      <c r="J14">
        <v>51.316666666666599</v>
      </c>
      <c r="K14">
        <v>4.3499999999999996</v>
      </c>
      <c r="M14" t="s">
        <v>295</v>
      </c>
      <c r="N14">
        <v>2016</v>
      </c>
      <c r="O14" t="s">
        <v>296</v>
      </c>
      <c r="P14" t="s">
        <v>294</v>
      </c>
      <c r="Q14" s="18">
        <v>42542</v>
      </c>
      <c r="U14" t="s">
        <v>308</v>
      </c>
      <c r="V14" t="s">
        <v>308</v>
      </c>
      <c r="Y14" t="s">
        <v>305</v>
      </c>
      <c r="Z14">
        <v>1</v>
      </c>
      <c r="AA14">
        <v>92.831999999999994</v>
      </c>
      <c r="AB14">
        <v>4</v>
      </c>
      <c r="AC14" t="s">
        <v>325</v>
      </c>
      <c r="AD14">
        <v>3.2939999999999827</v>
      </c>
      <c r="AE14" t="s">
        <v>306</v>
      </c>
    </row>
    <row r="15" spans="1:53" x14ac:dyDescent="0.2">
      <c r="A15" t="s">
        <v>282</v>
      </c>
      <c r="B15" t="s">
        <v>283</v>
      </c>
      <c r="C15" t="s">
        <v>292</v>
      </c>
      <c r="D15" t="s">
        <v>286</v>
      </c>
      <c r="E15" t="s">
        <v>293</v>
      </c>
      <c r="G15" t="s">
        <v>294</v>
      </c>
      <c r="J15">
        <v>51.316666666666599</v>
      </c>
      <c r="K15">
        <v>4.3499999999999996</v>
      </c>
      <c r="M15" t="s">
        <v>295</v>
      </c>
      <c r="N15">
        <v>2016</v>
      </c>
      <c r="O15" t="s">
        <v>296</v>
      </c>
      <c r="P15" t="s">
        <v>294</v>
      </c>
      <c r="Q15" s="18">
        <v>42542</v>
      </c>
      <c r="U15" t="s">
        <v>308</v>
      </c>
      <c r="V15" t="s">
        <v>308</v>
      </c>
      <c r="Y15" t="s">
        <v>305</v>
      </c>
      <c r="Z15">
        <v>1</v>
      </c>
      <c r="AA15">
        <v>103.98599999999999</v>
      </c>
      <c r="AB15">
        <v>4</v>
      </c>
      <c r="AC15" t="s">
        <v>325</v>
      </c>
      <c r="AD15">
        <v>2.160000000000025</v>
      </c>
      <c r="AE15" t="s">
        <v>306</v>
      </c>
    </row>
    <row r="16" spans="1:53" x14ac:dyDescent="0.2">
      <c r="A16" t="s">
        <v>282</v>
      </c>
      <c r="B16" t="s">
        <v>283</v>
      </c>
      <c r="C16" t="s">
        <v>292</v>
      </c>
      <c r="D16" t="s">
        <v>286</v>
      </c>
      <c r="E16" t="s">
        <v>293</v>
      </c>
      <c r="G16" t="s">
        <v>294</v>
      </c>
      <c r="J16">
        <v>51.316666666666599</v>
      </c>
      <c r="K16">
        <v>4.3499999999999996</v>
      </c>
      <c r="M16" t="s">
        <v>295</v>
      </c>
      <c r="N16">
        <v>2016</v>
      </c>
      <c r="O16" t="s">
        <v>296</v>
      </c>
      <c r="P16" t="s">
        <v>294</v>
      </c>
      <c r="Q16" s="18">
        <v>42542</v>
      </c>
      <c r="U16" t="s">
        <v>312</v>
      </c>
      <c r="V16" t="s">
        <v>312</v>
      </c>
      <c r="Y16" t="s">
        <v>305</v>
      </c>
      <c r="Z16">
        <v>1</v>
      </c>
      <c r="AA16">
        <v>107.03899999999999</v>
      </c>
      <c r="AB16">
        <v>4</v>
      </c>
      <c r="AC16" t="s">
        <v>325</v>
      </c>
      <c r="AD16">
        <v>6.0970000000000368</v>
      </c>
      <c r="AE16" t="s">
        <v>306</v>
      </c>
    </row>
    <row r="17" spans="1:31" x14ac:dyDescent="0.2">
      <c r="A17" t="s">
        <v>282</v>
      </c>
      <c r="B17" t="s">
        <v>283</v>
      </c>
      <c r="C17" t="s">
        <v>292</v>
      </c>
      <c r="D17" t="s">
        <v>286</v>
      </c>
      <c r="E17" t="s">
        <v>293</v>
      </c>
      <c r="G17" t="s">
        <v>294</v>
      </c>
      <c r="J17">
        <v>51.316666666666599</v>
      </c>
      <c r="K17">
        <v>4.3499999999999996</v>
      </c>
      <c r="M17" t="s">
        <v>295</v>
      </c>
      <c r="N17">
        <v>2016</v>
      </c>
      <c r="O17" t="s">
        <v>296</v>
      </c>
      <c r="P17" t="s">
        <v>294</v>
      </c>
      <c r="Q17" s="18">
        <v>42542</v>
      </c>
      <c r="U17" t="s">
        <v>312</v>
      </c>
      <c r="V17" t="s">
        <v>312</v>
      </c>
      <c r="Y17" t="s">
        <v>305</v>
      </c>
      <c r="Z17">
        <v>1</v>
      </c>
      <c r="AA17">
        <v>107.03899999999999</v>
      </c>
      <c r="AB17">
        <v>4</v>
      </c>
      <c r="AC17" t="s">
        <v>325</v>
      </c>
      <c r="AD17">
        <v>6.0970000000000368</v>
      </c>
      <c r="AE17" t="s">
        <v>306</v>
      </c>
    </row>
    <row r="18" spans="1:31" x14ac:dyDescent="0.2">
      <c r="A18" t="s">
        <v>282</v>
      </c>
      <c r="B18" t="s">
        <v>283</v>
      </c>
      <c r="C18" t="s">
        <v>292</v>
      </c>
      <c r="D18" t="s">
        <v>286</v>
      </c>
      <c r="E18" t="s">
        <v>293</v>
      </c>
      <c r="G18" t="s">
        <v>294</v>
      </c>
      <c r="J18">
        <v>51.316666666666599</v>
      </c>
      <c r="K18">
        <v>4.3499999999999996</v>
      </c>
      <c r="M18" t="s">
        <v>295</v>
      </c>
      <c r="N18">
        <v>2016</v>
      </c>
      <c r="O18" t="s">
        <v>296</v>
      </c>
      <c r="P18" t="s">
        <v>294</v>
      </c>
      <c r="Q18" s="18">
        <v>42542</v>
      </c>
      <c r="U18" t="s">
        <v>313</v>
      </c>
      <c r="V18" t="s">
        <v>313</v>
      </c>
      <c r="Y18" t="s">
        <v>305</v>
      </c>
      <c r="Z18">
        <v>1</v>
      </c>
      <c r="AA18">
        <v>116.19799999999998</v>
      </c>
      <c r="AB18">
        <v>4</v>
      </c>
      <c r="AC18" t="s">
        <v>325</v>
      </c>
      <c r="AD18">
        <v>2.9960000000000377</v>
      </c>
      <c r="AE18" t="s">
        <v>306</v>
      </c>
    </row>
    <row r="19" spans="1:31" x14ac:dyDescent="0.2">
      <c r="A19" t="s">
        <v>282</v>
      </c>
      <c r="B19" t="s">
        <v>285</v>
      </c>
      <c r="C19" t="s">
        <v>292</v>
      </c>
      <c r="D19" t="s">
        <v>286</v>
      </c>
      <c r="E19" t="s">
        <v>293</v>
      </c>
      <c r="G19" t="s">
        <v>294</v>
      </c>
      <c r="J19">
        <v>51.316666666666599</v>
      </c>
      <c r="K19">
        <v>4.3499999999999996</v>
      </c>
      <c r="M19" t="s">
        <v>295</v>
      </c>
      <c r="N19">
        <v>2016</v>
      </c>
      <c r="O19" t="s">
        <v>296</v>
      </c>
      <c r="P19" t="s">
        <v>294</v>
      </c>
      <c r="Q19" s="18">
        <v>42370</v>
      </c>
      <c r="U19" t="s">
        <v>307</v>
      </c>
      <c r="V19" t="s">
        <v>307</v>
      </c>
      <c r="Y19" t="s">
        <v>318</v>
      </c>
      <c r="Z19">
        <v>1</v>
      </c>
      <c r="AA19">
        <v>130.97200000000001</v>
      </c>
      <c r="AB19">
        <v>4</v>
      </c>
      <c r="AC19" t="s">
        <v>325</v>
      </c>
      <c r="AD19">
        <v>4.3930000000000007</v>
      </c>
      <c r="AE19" t="s">
        <v>314</v>
      </c>
    </row>
    <row r="20" spans="1:31" x14ac:dyDescent="0.2">
      <c r="A20" t="s">
        <v>282</v>
      </c>
      <c r="B20" t="s">
        <v>285</v>
      </c>
      <c r="C20" t="s">
        <v>292</v>
      </c>
      <c r="D20" t="s">
        <v>286</v>
      </c>
      <c r="E20" t="s">
        <v>293</v>
      </c>
      <c r="G20" t="s">
        <v>294</v>
      </c>
      <c r="J20">
        <v>51.316666666666599</v>
      </c>
      <c r="K20">
        <v>4.3499999999999996</v>
      </c>
      <c r="M20" t="s">
        <v>295</v>
      </c>
      <c r="N20">
        <v>2016</v>
      </c>
      <c r="O20" t="s">
        <v>296</v>
      </c>
      <c r="P20" t="s">
        <v>294</v>
      </c>
      <c r="Q20" s="18">
        <v>42370</v>
      </c>
      <c r="U20" t="s">
        <v>307</v>
      </c>
      <c r="V20" t="s">
        <v>307</v>
      </c>
      <c r="Y20" t="s">
        <v>318</v>
      </c>
      <c r="Z20">
        <v>1</v>
      </c>
      <c r="AA20">
        <v>130.27799999999999</v>
      </c>
      <c r="AB20">
        <v>4</v>
      </c>
      <c r="AC20" t="s">
        <v>325</v>
      </c>
      <c r="AD20">
        <v>1.6350000000000193</v>
      </c>
      <c r="AE20" t="s">
        <v>314</v>
      </c>
    </row>
    <row r="21" spans="1:31" x14ac:dyDescent="0.2">
      <c r="A21" t="s">
        <v>282</v>
      </c>
      <c r="B21" t="s">
        <v>285</v>
      </c>
      <c r="C21" t="s">
        <v>292</v>
      </c>
      <c r="D21" t="s">
        <v>286</v>
      </c>
      <c r="E21" t="s">
        <v>293</v>
      </c>
      <c r="G21" t="s">
        <v>294</v>
      </c>
      <c r="J21">
        <v>51.316666666666599</v>
      </c>
      <c r="K21">
        <v>4.3499999999999996</v>
      </c>
      <c r="M21" t="s">
        <v>295</v>
      </c>
      <c r="N21">
        <v>2016</v>
      </c>
      <c r="O21" t="s">
        <v>296</v>
      </c>
      <c r="P21" t="s">
        <v>294</v>
      </c>
      <c r="Q21" s="18">
        <v>42370</v>
      </c>
      <c r="U21" t="s">
        <v>308</v>
      </c>
      <c r="V21" t="s">
        <v>308</v>
      </c>
      <c r="Y21" t="s">
        <v>318</v>
      </c>
      <c r="Z21">
        <v>1</v>
      </c>
      <c r="AA21">
        <v>129.38499999999999</v>
      </c>
      <c r="AB21">
        <v>4</v>
      </c>
      <c r="AC21" t="s">
        <v>325</v>
      </c>
      <c r="AD21">
        <v>1.1479999999999961</v>
      </c>
      <c r="AE21" t="s">
        <v>314</v>
      </c>
    </row>
    <row r="22" spans="1:31" x14ac:dyDescent="0.2">
      <c r="A22" t="s">
        <v>282</v>
      </c>
      <c r="B22" t="s">
        <v>285</v>
      </c>
      <c r="C22" t="s">
        <v>292</v>
      </c>
      <c r="D22" t="s">
        <v>286</v>
      </c>
      <c r="E22" t="s">
        <v>293</v>
      </c>
      <c r="G22" t="s">
        <v>294</v>
      </c>
      <c r="J22">
        <v>51.316666666666599</v>
      </c>
      <c r="K22">
        <v>4.3499999999999996</v>
      </c>
      <c r="M22" t="s">
        <v>295</v>
      </c>
      <c r="N22">
        <v>2016</v>
      </c>
      <c r="O22" t="s">
        <v>296</v>
      </c>
      <c r="P22" t="s">
        <v>294</v>
      </c>
      <c r="Q22" s="18">
        <v>42370</v>
      </c>
      <c r="U22" t="s">
        <v>319</v>
      </c>
      <c r="V22" t="s">
        <v>319</v>
      </c>
      <c r="Y22" t="s">
        <v>318</v>
      </c>
      <c r="Z22">
        <v>1</v>
      </c>
      <c r="AA22">
        <v>123.929</v>
      </c>
      <c r="AB22">
        <v>4</v>
      </c>
      <c r="AC22" t="s">
        <v>325</v>
      </c>
      <c r="AD22">
        <v>3.5459999999999923</v>
      </c>
      <c r="AE22" t="s">
        <v>314</v>
      </c>
    </row>
    <row r="23" spans="1:31" x14ac:dyDescent="0.2">
      <c r="A23" t="s">
        <v>282</v>
      </c>
      <c r="B23" t="s">
        <v>285</v>
      </c>
      <c r="C23" t="s">
        <v>292</v>
      </c>
      <c r="D23" t="s">
        <v>286</v>
      </c>
      <c r="E23" t="s">
        <v>293</v>
      </c>
      <c r="G23" t="s">
        <v>294</v>
      </c>
      <c r="J23">
        <v>51.316666666666599</v>
      </c>
      <c r="K23">
        <v>4.3499999999999996</v>
      </c>
      <c r="M23" t="s">
        <v>295</v>
      </c>
      <c r="N23">
        <v>2016</v>
      </c>
      <c r="O23" t="s">
        <v>296</v>
      </c>
      <c r="P23" t="s">
        <v>294</v>
      </c>
      <c r="Q23" s="18">
        <v>42370</v>
      </c>
      <c r="U23" t="s">
        <v>319</v>
      </c>
      <c r="V23" t="s">
        <v>319</v>
      </c>
      <c r="Y23" t="s">
        <v>318</v>
      </c>
      <c r="Z23">
        <v>1</v>
      </c>
      <c r="AA23">
        <v>127.996</v>
      </c>
      <c r="AB23">
        <v>4</v>
      </c>
      <c r="AC23" t="s">
        <v>325</v>
      </c>
      <c r="AD23">
        <v>0.95900000000001739</v>
      </c>
      <c r="AE23" t="s">
        <v>314</v>
      </c>
    </row>
    <row r="24" spans="1:31" x14ac:dyDescent="0.2">
      <c r="A24" t="s">
        <v>282</v>
      </c>
      <c r="B24" t="s">
        <v>285</v>
      </c>
      <c r="C24" t="s">
        <v>292</v>
      </c>
      <c r="D24" t="s">
        <v>286</v>
      </c>
      <c r="E24" t="s">
        <v>293</v>
      </c>
      <c r="G24" t="s">
        <v>294</v>
      </c>
      <c r="J24">
        <v>51.316666666666599</v>
      </c>
      <c r="K24">
        <v>4.3499999999999996</v>
      </c>
      <c r="M24" t="s">
        <v>295</v>
      </c>
      <c r="N24">
        <v>2016</v>
      </c>
      <c r="O24" t="s">
        <v>296</v>
      </c>
      <c r="P24" t="s">
        <v>294</v>
      </c>
      <c r="Q24" s="18">
        <v>42370</v>
      </c>
      <c r="U24" t="s">
        <v>319</v>
      </c>
      <c r="V24" t="s">
        <v>319</v>
      </c>
      <c r="Y24" t="s">
        <v>318</v>
      </c>
      <c r="Z24">
        <v>1</v>
      </c>
      <c r="AA24">
        <v>127.004</v>
      </c>
      <c r="AB24">
        <v>4</v>
      </c>
      <c r="AC24" t="s">
        <v>325</v>
      </c>
      <c r="AD24">
        <v>1.9510000000000076</v>
      </c>
      <c r="AE24" t="s">
        <v>314</v>
      </c>
    </row>
    <row r="25" spans="1:31" x14ac:dyDescent="0.2">
      <c r="A25" t="s">
        <v>282</v>
      </c>
      <c r="B25" t="s">
        <v>285</v>
      </c>
      <c r="C25" t="s">
        <v>292</v>
      </c>
      <c r="D25" t="s">
        <v>286</v>
      </c>
      <c r="E25" t="s">
        <v>293</v>
      </c>
      <c r="G25" t="s">
        <v>294</v>
      </c>
      <c r="J25">
        <v>51.316666666666599</v>
      </c>
      <c r="K25">
        <v>4.3499999999999996</v>
      </c>
      <c r="M25" t="s">
        <v>295</v>
      </c>
      <c r="N25">
        <v>2016</v>
      </c>
      <c r="O25" t="s">
        <v>296</v>
      </c>
      <c r="P25" t="s">
        <v>294</v>
      </c>
      <c r="Q25" s="18">
        <v>42370</v>
      </c>
      <c r="U25" t="s">
        <v>312</v>
      </c>
      <c r="V25" t="s">
        <v>312</v>
      </c>
      <c r="Y25" t="s">
        <v>318</v>
      </c>
      <c r="Z25">
        <v>1</v>
      </c>
      <c r="AA25">
        <v>124.821</v>
      </c>
      <c r="AB25">
        <v>4</v>
      </c>
      <c r="AC25" t="s">
        <v>325</v>
      </c>
      <c r="AD25">
        <v>3.8379999999999939</v>
      </c>
      <c r="AE25" t="s">
        <v>314</v>
      </c>
    </row>
    <row r="26" spans="1:31" x14ac:dyDescent="0.2">
      <c r="A26" t="s">
        <v>282</v>
      </c>
      <c r="B26" t="s">
        <v>285</v>
      </c>
      <c r="C26" t="s">
        <v>292</v>
      </c>
      <c r="D26" t="s">
        <v>286</v>
      </c>
      <c r="E26" t="s">
        <v>293</v>
      </c>
      <c r="G26" t="s">
        <v>294</v>
      </c>
      <c r="J26">
        <v>51.316666666666599</v>
      </c>
      <c r="K26">
        <v>4.3499999999999996</v>
      </c>
      <c r="M26" t="s">
        <v>295</v>
      </c>
      <c r="N26">
        <v>2016</v>
      </c>
      <c r="O26" t="s">
        <v>296</v>
      </c>
      <c r="P26" t="s">
        <v>294</v>
      </c>
      <c r="Q26" s="18">
        <v>42370</v>
      </c>
      <c r="U26" t="s">
        <v>313</v>
      </c>
      <c r="V26" t="s">
        <v>313</v>
      </c>
      <c r="Y26" t="s">
        <v>318</v>
      </c>
      <c r="Z26">
        <v>1</v>
      </c>
      <c r="AA26">
        <v>121.64700000000001</v>
      </c>
      <c r="AB26">
        <v>4</v>
      </c>
      <c r="AC26" t="s">
        <v>325</v>
      </c>
      <c r="AD26">
        <v>1.1929999999999978</v>
      </c>
      <c r="AE26" t="s">
        <v>314</v>
      </c>
    </row>
    <row r="27" spans="1:31" x14ac:dyDescent="0.2">
      <c r="A27" t="s">
        <v>282</v>
      </c>
      <c r="B27" t="s">
        <v>285</v>
      </c>
      <c r="C27" t="s">
        <v>292</v>
      </c>
      <c r="D27" t="s">
        <v>286</v>
      </c>
      <c r="E27" t="s">
        <v>293</v>
      </c>
      <c r="G27" t="s">
        <v>294</v>
      </c>
      <c r="J27">
        <v>51.316666666666599</v>
      </c>
      <c r="K27">
        <v>4.3499999999999996</v>
      </c>
      <c r="M27" t="s">
        <v>295</v>
      </c>
      <c r="N27">
        <v>2016</v>
      </c>
      <c r="O27" t="s">
        <v>296</v>
      </c>
      <c r="P27" t="s">
        <v>294</v>
      </c>
      <c r="Q27" s="18">
        <v>42370</v>
      </c>
      <c r="U27" t="s">
        <v>313</v>
      </c>
      <c r="V27" t="s">
        <v>313</v>
      </c>
      <c r="Y27" t="s">
        <v>318</v>
      </c>
      <c r="Z27">
        <v>1</v>
      </c>
      <c r="AA27">
        <v>120.556</v>
      </c>
      <c r="AB27">
        <v>4</v>
      </c>
      <c r="AC27" t="s">
        <v>325</v>
      </c>
      <c r="AD27">
        <v>5.835000000000008</v>
      </c>
      <c r="AE27" t="s">
        <v>314</v>
      </c>
    </row>
    <row r="28" spans="1:31" x14ac:dyDescent="0.2">
      <c r="A28" t="s">
        <v>282</v>
      </c>
      <c r="B28" t="s">
        <v>285</v>
      </c>
      <c r="C28" t="s">
        <v>292</v>
      </c>
      <c r="D28" t="s">
        <v>286</v>
      </c>
      <c r="E28" t="s">
        <v>293</v>
      </c>
      <c r="G28" t="s">
        <v>294</v>
      </c>
      <c r="J28">
        <v>51.316666666666599</v>
      </c>
      <c r="K28">
        <v>4.3499999999999996</v>
      </c>
      <c r="M28" t="s">
        <v>295</v>
      </c>
      <c r="N28">
        <v>2016</v>
      </c>
      <c r="O28" t="s">
        <v>296</v>
      </c>
      <c r="P28" t="s">
        <v>294</v>
      </c>
      <c r="Q28" s="18">
        <v>42370</v>
      </c>
      <c r="U28" t="s">
        <v>313</v>
      </c>
      <c r="V28" t="s">
        <v>313</v>
      </c>
      <c r="Y28" t="s">
        <v>318</v>
      </c>
      <c r="Z28">
        <v>1</v>
      </c>
      <c r="AA28">
        <v>115.39700000000001</v>
      </c>
      <c r="AB28">
        <v>4</v>
      </c>
      <c r="AC28" t="s">
        <v>325</v>
      </c>
      <c r="AD28">
        <v>5.2740000000000009</v>
      </c>
      <c r="AE28" t="s">
        <v>314</v>
      </c>
    </row>
    <row r="29" spans="1:31" x14ac:dyDescent="0.2">
      <c r="A29" t="s">
        <v>282</v>
      </c>
      <c r="B29" t="s">
        <v>285</v>
      </c>
      <c r="C29" t="s">
        <v>292</v>
      </c>
      <c r="D29" t="s">
        <v>286</v>
      </c>
      <c r="E29" t="s">
        <v>293</v>
      </c>
      <c r="G29" t="s">
        <v>294</v>
      </c>
      <c r="J29">
        <v>51.316666666666599</v>
      </c>
      <c r="K29">
        <v>4.3499999999999996</v>
      </c>
      <c r="M29" t="s">
        <v>295</v>
      </c>
      <c r="N29">
        <v>2016</v>
      </c>
      <c r="O29" t="s">
        <v>296</v>
      </c>
      <c r="P29" t="s">
        <v>294</v>
      </c>
      <c r="Q29" s="18">
        <v>42370</v>
      </c>
      <c r="U29" t="s">
        <v>320</v>
      </c>
      <c r="V29" t="s">
        <v>320</v>
      </c>
      <c r="Y29" t="s">
        <v>318</v>
      </c>
      <c r="Z29">
        <v>1</v>
      </c>
      <c r="AA29">
        <v>108.849</v>
      </c>
      <c r="AB29">
        <v>4</v>
      </c>
      <c r="AC29" t="s">
        <v>325</v>
      </c>
      <c r="AD29">
        <v>5.7069999999999936</v>
      </c>
      <c r="AE29" t="s">
        <v>314</v>
      </c>
    </row>
    <row r="30" spans="1:31" x14ac:dyDescent="0.2">
      <c r="A30" t="s">
        <v>282</v>
      </c>
      <c r="B30" t="s">
        <v>285</v>
      </c>
      <c r="C30" t="s">
        <v>292</v>
      </c>
      <c r="D30" t="s">
        <v>286</v>
      </c>
      <c r="E30" t="s">
        <v>293</v>
      </c>
      <c r="G30" t="s">
        <v>294</v>
      </c>
      <c r="J30">
        <v>51.316666666666599</v>
      </c>
      <c r="K30">
        <v>4.3499999999999996</v>
      </c>
      <c r="M30" t="s">
        <v>295</v>
      </c>
      <c r="N30">
        <v>2016</v>
      </c>
      <c r="O30" t="s">
        <v>296</v>
      </c>
      <c r="P30" t="s">
        <v>294</v>
      </c>
      <c r="Q30" s="18">
        <v>42370</v>
      </c>
      <c r="U30" t="s">
        <v>320</v>
      </c>
      <c r="V30" t="s">
        <v>320</v>
      </c>
      <c r="Y30" t="s">
        <v>318</v>
      </c>
      <c r="Z30">
        <v>1</v>
      </c>
      <c r="AA30">
        <v>106.76600000000001</v>
      </c>
      <c r="AB30">
        <v>4</v>
      </c>
      <c r="AC30" t="s">
        <v>325</v>
      </c>
      <c r="AD30">
        <v>7.1979999999999933</v>
      </c>
      <c r="AE30" t="s">
        <v>314</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1"/>
  <sheetViews>
    <sheetView topLeftCell="E1" zoomScale="84" workbookViewId="0">
      <selection activeCell="T7" sqref="T7:T18"/>
    </sheetView>
  </sheetViews>
  <sheetFormatPr baseColWidth="10" defaultRowHeight="16" x14ac:dyDescent="0.2"/>
  <sheetData>
    <row r="1" spans="1:20" x14ac:dyDescent="0.2">
      <c r="A1" t="s">
        <v>280</v>
      </c>
    </row>
    <row r="2" spans="1:20" x14ac:dyDescent="0.2">
      <c r="A2" s="17" t="s">
        <v>281</v>
      </c>
    </row>
    <row r="5" spans="1:20" x14ac:dyDescent="0.2">
      <c r="E5" t="s">
        <v>301</v>
      </c>
      <c r="G5" t="s">
        <v>298</v>
      </c>
      <c r="H5" t="s">
        <v>299</v>
      </c>
      <c r="I5" t="s">
        <v>304</v>
      </c>
      <c r="J5" t="s">
        <v>324</v>
      </c>
      <c r="K5" t="s">
        <v>323</v>
      </c>
    </row>
    <row r="6" spans="1:20" x14ac:dyDescent="0.2">
      <c r="E6" t="s">
        <v>302</v>
      </c>
      <c r="G6">
        <v>-1.7090000000000001</v>
      </c>
      <c r="H6">
        <v>252</v>
      </c>
      <c r="I6">
        <f>H6-228</f>
        <v>24</v>
      </c>
      <c r="J6">
        <v>255.845</v>
      </c>
      <c r="K6">
        <f>J6-H6</f>
        <v>3.8449999999999989</v>
      </c>
      <c r="O6" t="s">
        <v>309</v>
      </c>
      <c r="P6" t="s">
        <v>317</v>
      </c>
    </row>
    <row r="7" spans="1:20" x14ac:dyDescent="0.2">
      <c r="E7" t="s">
        <v>303</v>
      </c>
      <c r="G7">
        <v>-1.5089999999999999</v>
      </c>
      <c r="H7">
        <v>250.83500000000001</v>
      </c>
      <c r="I7">
        <f t="shared" ref="I7:I14" si="0">H7-228</f>
        <v>22.835000000000008</v>
      </c>
      <c r="J7">
        <v>253.864</v>
      </c>
      <c r="K7">
        <f t="shared" ref="K7:K14" si="1">J7-H7</f>
        <v>3.0289999999999964</v>
      </c>
      <c r="O7" t="s">
        <v>315</v>
      </c>
      <c r="P7">
        <v>0</v>
      </c>
      <c r="Q7">
        <v>0.22800000000000001</v>
      </c>
      <c r="R7">
        <v>130.97200000000001</v>
      </c>
      <c r="S7">
        <v>135.36500000000001</v>
      </c>
      <c r="T7">
        <f>S7-R7</f>
        <v>4.3930000000000007</v>
      </c>
    </row>
    <row r="8" spans="1:20" x14ac:dyDescent="0.2">
      <c r="G8">
        <v>-0.60599999999999998</v>
      </c>
      <c r="H8">
        <v>258.99</v>
      </c>
      <c r="I8">
        <f t="shared" si="0"/>
        <v>30.990000000000009</v>
      </c>
      <c r="J8">
        <v>261.786</v>
      </c>
      <c r="K8">
        <f t="shared" si="1"/>
        <v>2.7959999999999923</v>
      </c>
      <c r="O8" t="s">
        <v>316</v>
      </c>
      <c r="P8">
        <v>0</v>
      </c>
      <c r="Q8">
        <v>0.39</v>
      </c>
      <c r="R8">
        <v>130.27799999999999</v>
      </c>
      <c r="S8">
        <v>131.91300000000001</v>
      </c>
      <c r="T8">
        <f t="shared" ref="T8:T18" si="2">S8-R8</f>
        <v>1.6350000000000193</v>
      </c>
    </row>
    <row r="9" spans="1:20" x14ac:dyDescent="0.2">
      <c r="G9">
        <v>-0.105</v>
      </c>
      <c r="H9">
        <v>260.971</v>
      </c>
      <c r="I9">
        <f t="shared" si="0"/>
        <v>32.971000000000004</v>
      </c>
      <c r="J9">
        <v>263.88299999999998</v>
      </c>
      <c r="K9">
        <f t="shared" si="1"/>
        <v>2.9119999999999777</v>
      </c>
      <c r="P9">
        <v>1</v>
      </c>
      <c r="Q9">
        <v>1.2010000000000001</v>
      </c>
      <c r="R9">
        <v>129.38499999999999</v>
      </c>
      <c r="S9">
        <v>130.53299999999999</v>
      </c>
      <c r="T9">
        <f t="shared" si="2"/>
        <v>1.1479999999999961</v>
      </c>
    </row>
    <row r="10" spans="1:20" x14ac:dyDescent="0.2">
      <c r="G10">
        <v>-4.0000000000000001E-3</v>
      </c>
      <c r="H10">
        <v>263.88299999999998</v>
      </c>
      <c r="I10">
        <f t="shared" si="0"/>
        <v>35.882999999999981</v>
      </c>
      <c r="J10">
        <v>266.33</v>
      </c>
      <c r="K10">
        <f t="shared" si="1"/>
        <v>2.4470000000000027</v>
      </c>
      <c r="P10">
        <v>2</v>
      </c>
      <c r="Q10">
        <v>1.83</v>
      </c>
      <c r="R10">
        <v>123.929</v>
      </c>
      <c r="S10">
        <v>127.47499999999999</v>
      </c>
      <c r="T10">
        <f t="shared" si="2"/>
        <v>3.5459999999999923</v>
      </c>
    </row>
    <row r="11" spans="1:20" x14ac:dyDescent="0.2">
      <c r="G11">
        <v>-4.0000000000000001E-3</v>
      </c>
      <c r="H11">
        <v>268.07799999999997</v>
      </c>
      <c r="I11">
        <f t="shared" si="0"/>
        <v>40.077999999999975</v>
      </c>
      <c r="J11">
        <v>270.75700000000001</v>
      </c>
      <c r="K11">
        <f t="shared" si="1"/>
        <v>2.6790000000000305</v>
      </c>
      <c r="P11">
        <v>2</v>
      </c>
      <c r="Q11">
        <v>2.0840000000000001</v>
      </c>
      <c r="R11">
        <v>127.996</v>
      </c>
      <c r="S11">
        <v>128.95500000000001</v>
      </c>
      <c r="T11">
        <f t="shared" si="2"/>
        <v>0.95900000000001739</v>
      </c>
    </row>
    <row r="12" spans="1:20" x14ac:dyDescent="0.2">
      <c r="G12">
        <v>0.58699999999999997</v>
      </c>
      <c r="H12">
        <v>269.01</v>
      </c>
      <c r="I12">
        <f t="shared" si="0"/>
        <v>41.009999999999991</v>
      </c>
      <c r="J12">
        <v>276</v>
      </c>
      <c r="K12">
        <f t="shared" si="1"/>
        <v>6.9900000000000091</v>
      </c>
      <c r="P12">
        <v>2</v>
      </c>
      <c r="Q12">
        <v>2.2360000000000002</v>
      </c>
      <c r="R12">
        <v>127.004</v>
      </c>
      <c r="S12">
        <v>128.95500000000001</v>
      </c>
      <c r="T12">
        <f t="shared" si="2"/>
        <v>1.9510000000000076</v>
      </c>
    </row>
    <row r="13" spans="1:20" x14ac:dyDescent="0.2">
      <c r="G13">
        <v>0.68799999999999994</v>
      </c>
      <c r="H13">
        <v>273.08699999999999</v>
      </c>
      <c r="I13">
        <f t="shared" si="0"/>
        <v>45.086999999999989</v>
      </c>
      <c r="J13">
        <v>274.83499999999998</v>
      </c>
      <c r="K13">
        <f t="shared" si="1"/>
        <v>1.7479999999999905</v>
      </c>
      <c r="P13">
        <v>3</v>
      </c>
      <c r="Q13">
        <v>2.6619999999999999</v>
      </c>
      <c r="R13">
        <v>124.821</v>
      </c>
      <c r="S13">
        <v>128.65899999999999</v>
      </c>
      <c r="T13">
        <f t="shared" si="2"/>
        <v>3.8379999999999939</v>
      </c>
    </row>
    <row r="14" spans="1:20" x14ac:dyDescent="0.2">
      <c r="G14">
        <v>1.59</v>
      </c>
      <c r="H14">
        <v>272.03899999999999</v>
      </c>
      <c r="I14">
        <f t="shared" si="0"/>
        <v>44.038999999999987</v>
      </c>
      <c r="J14">
        <v>275.88299999999998</v>
      </c>
      <c r="K14">
        <f t="shared" si="1"/>
        <v>3.8439999999999941</v>
      </c>
      <c r="P14">
        <v>4</v>
      </c>
      <c r="Q14">
        <v>3.6259999999999999</v>
      </c>
      <c r="R14">
        <v>121.64700000000001</v>
      </c>
      <c r="S14">
        <v>122.84</v>
      </c>
      <c r="T14">
        <f t="shared" si="2"/>
        <v>1.1929999999999978</v>
      </c>
    </row>
    <row r="15" spans="1:20" x14ac:dyDescent="0.2">
      <c r="P15">
        <v>4</v>
      </c>
      <c r="Q15">
        <v>3.7480000000000002</v>
      </c>
      <c r="R15">
        <v>120.556</v>
      </c>
      <c r="S15">
        <v>126.39100000000001</v>
      </c>
      <c r="T15">
        <f t="shared" si="2"/>
        <v>5.835000000000008</v>
      </c>
    </row>
    <row r="16" spans="1:20" x14ac:dyDescent="0.2">
      <c r="P16">
        <v>4</v>
      </c>
      <c r="Q16">
        <v>4.0519999999999996</v>
      </c>
      <c r="R16">
        <v>115.39700000000001</v>
      </c>
      <c r="S16">
        <v>120.67100000000001</v>
      </c>
      <c r="T16">
        <f t="shared" si="2"/>
        <v>5.2740000000000009</v>
      </c>
    </row>
    <row r="17" spans="5:20" x14ac:dyDescent="0.2">
      <c r="P17">
        <v>5</v>
      </c>
      <c r="Q17">
        <v>4.8639999999999999</v>
      </c>
      <c r="R17">
        <v>108.849</v>
      </c>
      <c r="S17">
        <v>114.556</v>
      </c>
      <c r="T17">
        <f t="shared" si="2"/>
        <v>5.7069999999999936</v>
      </c>
    </row>
    <row r="18" spans="5:20" x14ac:dyDescent="0.2">
      <c r="P18">
        <v>5</v>
      </c>
      <c r="Q18">
        <v>5.3609999999999998</v>
      </c>
      <c r="R18">
        <v>106.76600000000001</v>
      </c>
      <c r="S18">
        <v>113.964</v>
      </c>
      <c r="T18">
        <f t="shared" si="2"/>
        <v>7.1979999999999933</v>
      </c>
    </row>
    <row r="19" spans="5:20" x14ac:dyDescent="0.2">
      <c r="E19" t="s">
        <v>309</v>
      </c>
    </row>
    <row r="20" spans="5:20" x14ac:dyDescent="0.2">
      <c r="E20" t="s">
        <v>302</v>
      </c>
      <c r="G20" t="s">
        <v>298</v>
      </c>
      <c r="H20" t="s">
        <v>299</v>
      </c>
      <c r="I20" t="s">
        <v>321</v>
      </c>
      <c r="J20" t="s">
        <v>322</v>
      </c>
      <c r="K20" t="s">
        <v>323</v>
      </c>
    </row>
    <row r="21" spans="5:20" x14ac:dyDescent="0.2">
      <c r="E21" t="s">
        <v>310</v>
      </c>
      <c r="F21" t="s">
        <v>311</v>
      </c>
      <c r="G21">
        <v>4.0000000000000001E-3</v>
      </c>
      <c r="H21">
        <v>257.73</v>
      </c>
      <c r="I21">
        <f>H21-173</f>
        <v>84.730000000000018</v>
      </c>
      <c r="J21">
        <v>260.971</v>
      </c>
      <c r="K21">
        <f>J21-H21</f>
        <v>3.2409999999999854</v>
      </c>
    </row>
    <row r="22" spans="5:20" x14ac:dyDescent="0.2">
      <c r="F22" t="s">
        <v>311</v>
      </c>
      <c r="G22">
        <v>0.105</v>
      </c>
      <c r="H22">
        <v>257.73</v>
      </c>
      <c r="I22">
        <f t="shared" ref="I22:I28" si="3">H22-173</f>
        <v>84.730000000000018</v>
      </c>
      <c r="J22">
        <v>261.90300000000002</v>
      </c>
      <c r="K22">
        <f t="shared" ref="K22:K28" si="4">J22-H22</f>
        <v>4.1730000000000018</v>
      </c>
    </row>
    <row r="23" spans="5:20" x14ac:dyDescent="0.2">
      <c r="F23">
        <v>1</v>
      </c>
      <c r="G23">
        <v>1.0009999999999999</v>
      </c>
      <c r="H23">
        <v>264.892</v>
      </c>
      <c r="I23">
        <f t="shared" si="3"/>
        <v>91.891999999999996</v>
      </c>
      <c r="J23">
        <v>267.029</v>
      </c>
      <c r="K23">
        <f t="shared" si="4"/>
        <v>2.1370000000000005</v>
      </c>
    </row>
    <row r="24" spans="5:20" x14ac:dyDescent="0.2">
      <c r="F24">
        <v>1</v>
      </c>
      <c r="G24">
        <v>1.2030000000000001</v>
      </c>
      <c r="H24">
        <v>265.83199999999999</v>
      </c>
      <c r="I24">
        <f t="shared" si="3"/>
        <v>92.831999999999994</v>
      </c>
      <c r="J24">
        <v>269.12599999999998</v>
      </c>
      <c r="K24">
        <f t="shared" si="4"/>
        <v>3.2939999999999827</v>
      </c>
    </row>
    <row r="25" spans="5:20" x14ac:dyDescent="0.2">
      <c r="F25">
        <v>1</v>
      </c>
      <c r="G25">
        <v>1.1020000000000001</v>
      </c>
      <c r="H25">
        <v>276.98599999999999</v>
      </c>
      <c r="I25">
        <f t="shared" si="3"/>
        <v>103.98599999999999</v>
      </c>
      <c r="J25">
        <v>279.14600000000002</v>
      </c>
      <c r="K25">
        <f t="shared" si="4"/>
        <v>2.160000000000025</v>
      </c>
    </row>
    <row r="26" spans="5:20" x14ac:dyDescent="0.2">
      <c r="F26">
        <v>3</v>
      </c>
      <c r="G26">
        <v>2.512</v>
      </c>
      <c r="H26">
        <v>280.03899999999999</v>
      </c>
      <c r="I26">
        <f t="shared" si="3"/>
        <v>107.03899999999999</v>
      </c>
      <c r="J26">
        <v>286.13600000000002</v>
      </c>
      <c r="K26">
        <f t="shared" si="4"/>
        <v>6.0970000000000368</v>
      </c>
    </row>
    <row r="27" spans="5:20" x14ac:dyDescent="0.2">
      <c r="F27">
        <v>3</v>
      </c>
      <c r="G27">
        <v>3.0059999999999998</v>
      </c>
      <c r="H27">
        <v>280.03899999999999</v>
      </c>
      <c r="I27">
        <f t="shared" si="3"/>
        <v>107.03899999999999</v>
      </c>
      <c r="J27">
        <v>286.13600000000002</v>
      </c>
      <c r="K27">
        <f t="shared" si="4"/>
        <v>6.0970000000000368</v>
      </c>
    </row>
    <row r="28" spans="5:20" x14ac:dyDescent="0.2">
      <c r="F28">
        <v>4</v>
      </c>
      <c r="G28">
        <v>4.4160000000000004</v>
      </c>
      <c r="H28">
        <v>289.19799999999998</v>
      </c>
      <c r="I28">
        <f t="shared" si="3"/>
        <v>116.19799999999998</v>
      </c>
      <c r="J28">
        <v>292.19400000000002</v>
      </c>
      <c r="K28">
        <f t="shared" si="4"/>
        <v>2.9960000000000377</v>
      </c>
    </row>
    <row r="32" spans="5:20" x14ac:dyDescent="0.2">
      <c r="M32">
        <v>1</v>
      </c>
      <c r="N32">
        <v>0</v>
      </c>
      <c r="O32">
        <v>20</v>
      </c>
      <c r="P32">
        <v>20</v>
      </c>
      <c r="Q32">
        <v>20</v>
      </c>
      <c r="R32">
        <v>-6.0000000000000001E-3</v>
      </c>
      <c r="S32">
        <v>260.971</v>
      </c>
    </row>
    <row r="33" spans="3:19" x14ac:dyDescent="0.2">
      <c r="M33">
        <v>2</v>
      </c>
      <c r="N33">
        <v>0</v>
      </c>
      <c r="O33">
        <v>194</v>
      </c>
      <c r="P33">
        <v>194</v>
      </c>
      <c r="Q33">
        <v>194</v>
      </c>
      <c r="R33">
        <v>0.115</v>
      </c>
      <c r="S33">
        <v>261.90300000000002</v>
      </c>
    </row>
    <row r="34" spans="3:19" x14ac:dyDescent="0.2">
      <c r="M34">
        <v>3</v>
      </c>
      <c r="N34">
        <v>0</v>
      </c>
      <c r="O34">
        <v>171</v>
      </c>
      <c r="P34">
        <v>171</v>
      </c>
      <c r="Q34">
        <v>171</v>
      </c>
      <c r="R34">
        <v>1.012</v>
      </c>
      <c r="S34">
        <v>267.029</v>
      </c>
    </row>
    <row r="35" spans="3:19" x14ac:dyDescent="0.2">
      <c r="C35">
        <v>1</v>
      </c>
      <c r="D35">
        <v>0</v>
      </c>
      <c r="E35">
        <v>76</v>
      </c>
      <c r="F35">
        <v>76</v>
      </c>
      <c r="G35">
        <v>76</v>
      </c>
      <c r="H35">
        <v>-1.6990000000000001</v>
      </c>
      <c r="I35">
        <v>255.845</v>
      </c>
      <c r="M35">
        <v>4</v>
      </c>
      <c r="N35">
        <v>0</v>
      </c>
      <c r="O35">
        <v>109</v>
      </c>
      <c r="P35">
        <v>109</v>
      </c>
      <c r="Q35">
        <v>109</v>
      </c>
      <c r="R35">
        <v>1.2230000000000001</v>
      </c>
      <c r="S35">
        <v>269.12599999999998</v>
      </c>
    </row>
    <row r="36" spans="3:19" x14ac:dyDescent="0.2">
      <c r="C36">
        <v>2</v>
      </c>
      <c r="D36">
        <v>0</v>
      </c>
      <c r="E36">
        <v>94</v>
      </c>
      <c r="F36">
        <v>94</v>
      </c>
      <c r="G36">
        <v>94</v>
      </c>
      <c r="H36">
        <v>-1.4990000000000001</v>
      </c>
      <c r="I36">
        <v>253.864</v>
      </c>
      <c r="M36">
        <v>5</v>
      </c>
      <c r="N36">
        <v>0</v>
      </c>
      <c r="O36">
        <v>77</v>
      </c>
      <c r="P36">
        <v>77</v>
      </c>
      <c r="Q36">
        <v>77</v>
      </c>
      <c r="R36">
        <v>1.1020000000000001</v>
      </c>
      <c r="S36">
        <v>279.14600000000002</v>
      </c>
    </row>
    <row r="37" spans="3:19" x14ac:dyDescent="0.2">
      <c r="C37">
        <v>3</v>
      </c>
      <c r="D37">
        <v>0</v>
      </c>
      <c r="E37">
        <v>92</v>
      </c>
      <c r="F37">
        <v>92</v>
      </c>
      <c r="G37">
        <v>92</v>
      </c>
      <c r="H37">
        <v>-0.59599999999999997</v>
      </c>
      <c r="I37">
        <v>261.786</v>
      </c>
      <c r="M37">
        <v>6</v>
      </c>
      <c r="N37">
        <v>0</v>
      </c>
      <c r="O37">
        <v>71</v>
      </c>
      <c r="P37">
        <v>71</v>
      </c>
      <c r="Q37">
        <v>71</v>
      </c>
      <c r="R37">
        <v>2.512</v>
      </c>
      <c r="S37">
        <v>286.13600000000002</v>
      </c>
    </row>
    <row r="38" spans="3:19" x14ac:dyDescent="0.2">
      <c r="C38">
        <v>4</v>
      </c>
      <c r="D38">
        <v>0</v>
      </c>
      <c r="E38">
        <v>93</v>
      </c>
      <c r="F38">
        <v>93</v>
      </c>
      <c r="G38">
        <v>93</v>
      </c>
      <c r="H38">
        <v>-0.115</v>
      </c>
      <c r="I38">
        <v>263.88299999999998</v>
      </c>
      <c r="M38">
        <v>7</v>
      </c>
      <c r="N38">
        <v>0</v>
      </c>
      <c r="O38">
        <v>124</v>
      </c>
      <c r="P38">
        <v>124</v>
      </c>
      <c r="Q38">
        <v>124</v>
      </c>
      <c r="R38">
        <v>2.996</v>
      </c>
      <c r="S38">
        <v>286.13600000000002</v>
      </c>
    </row>
    <row r="39" spans="3:19" x14ac:dyDescent="0.2">
      <c r="C39">
        <v>5</v>
      </c>
      <c r="D39">
        <v>0</v>
      </c>
      <c r="E39">
        <v>169</v>
      </c>
      <c r="F39">
        <v>169</v>
      </c>
      <c r="G39">
        <v>169</v>
      </c>
      <c r="H39">
        <v>1.6E-2</v>
      </c>
      <c r="I39">
        <v>266.33</v>
      </c>
      <c r="M39">
        <v>8</v>
      </c>
      <c r="N39">
        <v>0</v>
      </c>
      <c r="O39">
        <v>92</v>
      </c>
      <c r="P39">
        <v>92</v>
      </c>
      <c r="Q39">
        <v>92</v>
      </c>
      <c r="R39">
        <v>4.4260000000000002</v>
      </c>
      <c r="S39">
        <v>292.19400000000002</v>
      </c>
    </row>
    <row r="40" spans="3:19" x14ac:dyDescent="0.2">
      <c r="C40">
        <v>6</v>
      </c>
      <c r="D40">
        <v>0</v>
      </c>
      <c r="E40">
        <v>140</v>
      </c>
      <c r="F40">
        <v>140</v>
      </c>
      <c r="G40">
        <v>140</v>
      </c>
      <c r="H40">
        <v>-4.0000000000000001E-3</v>
      </c>
      <c r="I40">
        <v>270.75700000000001</v>
      </c>
    </row>
    <row r="41" spans="3:19" x14ac:dyDescent="0.2">
      <c r="C41">
        <v>7</v>
      </c>
      <c r="D41">
        <v>0</v>
      </c>
      <c r="E41">
        <v>141</v>
      </c>
      <c r="F41">
        <v>141</v>
      </c>
      <c r="G41">
        <v>141</v>
      </c>
      <c r="H41">
        <v>0.59699999999999998</v>
      </c>
      <c r="I41">
        <v>276</v>
      </c>
    </row>
    <row r="42" spans="3:19" x14ac:dyDescent="0.2">
      <c r="C42">
        <v>8</v>
      </c>
      <c r="D42">
        <v>0</v>
      </c>
      <c r="E42">
        <v>72</v>
      </c>
      <c r="F42">
        <v>72</v>
      </c>
      <c r="G42">
        <v>72</v>
      </c>
      <c r="H42">
        <v>0.69799999999999995</v>
      </c>
      <c r="I42">
        <v>274.83499999999998</v>
      </c>
    </row>
    <row r="43" spans="3:19" x14ac:dyDescent="0.2">
      <c r="C43">
        <v>9</v>
      </c>
      <c r="D43">
        <v>0</v>
      </c>
      <c r="E43">
        <v>23</v>
      </c>
      <c r="F43">
        <v>23</v>
      </c>
      <c r="G43">
        <v>23</v>
      </c>
      <c r="H43">
        <v>1.6</v>
      </c>
      <c r="I43">
        <v>275.88299999999998</v>
      </c>
    </row>
    <row r="50" spans="12:18" x14ac:dyDescent="0.2">
      <c r="L50">
        <v>2</v>
      </c>
      <c r="M50">
        <v>0</v>
      </c>
      <c r="N50">
        <v>94</v>
      </c>
      <c r="O50">
        <v>94</v>
      </c>
      <c r="P50">
        <v>94</v>
      </c>
      <c r="Q50">
        <v>0.24199999999999999</v>
      </c>
      <c r="R50">
        <v>135.36500000000001</v>
      </c>
    </row>
    <row r="51" spans="12:18" x14ac:dyDescent="0.2">
      <c r="L51">
        <v>3</v>
      </c>
      <c r="M51">
        <v>0</v>
      </c>
      <c r="N51">
        <v>89</v>
      </c>
      <c r="O51">
        <v>89</v>
      </c>
      <c r="P51">
        <v>89</v>
      </c>
      <c r="Q51">
        <v>0.38400000000000001</v>
      </c>
      <c r="R51">
        <v>131.91300000000001</v>
      </c>
    </row>
    <row r="52" spans="12:18" x14ac:dyDescent="0.2">
      <c r="L52">
        <v>4</v>
      </c>
      <c r="M52">
        <v>0</v>
      </c>
      <c r="N52">
        <v>100</v>
      </c>
      <c r="O52">
        <v>100</v>
      </c>
      <c r="P52">
        <v>100</v>
      </c>
      <c r="Q52">
        <v>1.1819999999999999</v>
      </c>
      <c r="R52">
        <v>130.53299999999999</v>
      </c>
    </row>
    <row r="53" spans="12:18" x14ac:dyDescent="0.2">
      <c r="L53">
        <v>5</v>
      </c>
      <c r="M53">
        <v>0</v>
      </c>
      <c r="N53">
        <v>153</v>
      </c>
      <c r="O53">
        <v>153</v>
      </c>
      <c r="P53">
        <v>153</v>
      </c>
      <c r="Q53">
        <v>1.8080000000000001</v>
      </c>
      <c r="R53">
        <v>127.47499999999999</v>
      </c>
    </row>
    <row r="54" spans="12:18" x14ac:dyDescent="0.2">
      <c r="L54">
        <v>6</v>
      </c>
      <c r="M54">
        <v>0</v>
      </c>
      <c r="N54">
        <v>164</v>
      </c>
      <c r="O54">
        <v>164</v>
      </c>
      <c r="P54">
        <v>164</v>
      </c>
      <c r="Q54">
        <v>2.0609999999999999</v>
      </c>
      <c r="R54">
        <v>128.95500000000001</v>
      </c>
    </row>
    <row r="55" spans="12:18" x14ac:dyDescent="0.2">
      <c r="L55">
        <v>7</v>
      </c>
      <c r="M55">
        <v>0</v>
      </c>
      <c r="N55">
        <v>95</v>
      </c>
      <c r="O55">
        <v>95</v>
      </c>
      <c r="P55">
        <v>95</v>
      </c>
      <c r="Q55">
        <v>2.222</v>
      </c>
      <c r="R55">
        <v>128.95500000000001</v>
      </c>
    </row>
    <row r="56" spans="12:18" x14ac:dyDescent="0.2">
      <c r="L56">
        <v>8</v>
      </c>
      <c r="M56">
        <v>0</v>
      </c>
      <c r="N56">
        <v>43</v>
      </c>
      <c r="O56">
        <v>43</v>
      </c>
      <c r="P56">
        <v>43</v>
      </c>
      <c r="Q56">
        <v>2.6459999999999999</v>
      </c>
      <c r="R56">
        <v>128.65899999999999</v>
      </c>
    </row>
    <row r="57" spans="12:18" x14ac:dyDescent="0.2">
      <c r="L57">
        <v>9</v>
      </c>
      <c r="M57">
        <v>0</v>
      </c>
      <c r="N57">
        <v>83</v>
      </c>
      <c r="O57">
        <v>83</v>
      </c>
      <c r="P57">
        <v>83</v>
      </c>
      <c r="Q57">
        <v>3.6059999999999999</v>
      </c>
      <c r="R57">
        <v>122.84</v>
      </c>
    </row>
    <row r="58" spans="12:18" x14ac:dyDescent="0.2">
      <c r="L58">
        <v>10</v>
      </c>
      <c r="M58">
        <v>0</v>
      </c>
      <c r="N58">
        <v>122</v>
      </c>
      <c r="O58">
        <v>122</v>
      </c>
      <c r="P58">
        <v>122</v>
      </c>
      <c r="Q58">
        <v>3.7370000000000001</v>
      </c>
      <c r="R58">
        <v>126.39100000000001</v>
      </c>
    </row>
    <row r="59" spans="12:18" x14ac:dyDescent="0.2">
      <c r="L59">
        <v>11</v>
      </c>
      <c r="M59">
        <v>0</v>
      </c>
      <c r="N59">
        <v>119</v>
      </c>
      <c r="O59">
        <v>119</v>
      </c>
      <c r="P59">
        <v>119</v>
      </c>
      <c r="Q59">
        <v>4.03</v>
      </c>
      <c r="R59">
        <v>120.67100000000001</v>
      </c>
    </row>
    <row r="60" spans="12:18" x14ac:dyDescent="0.2">
      <c r="L60">
        <v>12</v>
      </c>
      <c r="M60">
        <v>0</v>
      </c>
      <c r="N60">
        <v>56</v>
      </c>
      <c r="O60">
        <v>56</v>
      </c>
      <c r="P60">
        <v>56</v>
      </c>
      <c r="Q60">
        <v>4.8380000000000001</v>
      </c>
      <c r="R60">
        <v>114.556</v>
      </c>
    </row>
    <row r="61" spans="12:18" x14ac:dyDescent="0.2">
      <c r="L61">
        <v>13</v>
      </c>
      <c r="M61">
        <v>0</v>
      </c>
      <c r="N61">
        <v>68</v>
      </c>
      <c r="O61">
        <v>68</v>
      </c>
      <c r="P61">
        <v>68</v>
      </c>
      <c r="Q61">
        <v>5.343</v>
      </c>
      <c r="R61">
        <v>113.964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Buonaiuto, Daniel</cp:lastModifiedBy>
  <dcterms:created xsi:type="dcterms:W3CDTF">2019-06-10T13:41:37Z</dcterms:created>
  <dcterms:modified xsi:type="dcterms:W3CDTF">2019-07-18T19:51:41Z</dcterms:modified>
</cp:coreProperties>
</file>