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schuhl/Documents/leaf_angle/"/>
    </mc:Choice>
  </mc:AlternateContent>
  <xr:revisionPtr revIDLastSave="0" documentId="13_ncr:1_{9CAD796F-00A9-9E49-BD1B-98E338DC4B0C}" xr6:coauthVersionLast="36" xr6:coauthVersionMax="36" xr10:uidLastSave="{00000000-0000-0000-0000-000000000000}"/>
  <bookViews>
    <workbookView xWindow="0" yWindow="460" windowWidth="16880" windowHeight="16180" xr2:uid="{95A059D3-4680-BE40-885B-4960D5CA87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2" i="1"/>
  <c r="AA49" i="1" l="1"/>
  <c r="X49" i="1"/>
  <c r="P49" i="1"/>
  <c r="M49" i="1"/>
  <c r="I49" i="1"/>
  <c r="AA48" i="1"/>
  <c r="X48" i="1"/>
  <c r="P48" i="1"/>
  <c r="M48" i="1"/>
  <c r="I48" i="1"/>
  <c r="AA47" i="1"/>
  <c r="X47" i="1"/>
  <c r="P47" i="1"/>
  <c r="M47" i="1"/>
  <c r="I47" i="1"/>
  <c r="AA46" i="1"/>
  <c r="X46" i="1"/>
  <c r="P46" i="1"/>
  <c r="M46" i="1"/>
  <c r="I46" i="1"/>
  <c r="AA45" i="1"/>
  <c r="X45" i="1"/>
  <c r="P45" i="1"/>
  <c r="M45" i="1"/>
  <c r="I45" i="1"/>
  <c r="AA44" i="1"/>
  <c r="X44" i="1"/>
  <c r="P44" i="1"/>
  <c r="M44" i="1"/>
  <c r="I44" i="1"/>
  <c r="AA43" i="1"/>
  <c r="X43" i="1"/>
  <c r="P43" i="1"/>
  <c r="M43" i="1"/>
  <c r="I43" i="1"/>
  <c r="AA42" i="1"/>
  <c r="X42" i="1"/>
  <c r="P42" i="1"/>
  <c r="M42" i="1"/>
  <c r="I42" i="1"/>
  <c r="AA41" i="1"/>
  <c r="X41" i="1"/>
  <c r="P41" i="1"/>
  <c r="M41" i="1"/>
  <c r="I41" i="1"/>
  <c r="AA40" i="1"/>
  <c r="X40" i="1"/>
  <c r="P40" i="1"/>
  <c r="M40" i="1"/>
  <c r="I40" i="1"/>
  <c r="AA39" i="1"/>
  <c r="X39" i="1"/>
  <c r="P39" i="1"/>
  <c r="M39" i="1"/>
  <c r="I39" i="1"/>
  <c r="AA38" i="1"/>
  <c r="X38" i="1"/>
  <c r="P38" i="1"/>
  <c r="M38" i="1"/>
  <c r="I38" i="1"/>
  <c r="AA37" i="1"/>
  <c r="X37" i="1"/>
  <c r="P37" i="1"/>
  <c r="M37" i="1"/>
  <c r="I37" i="1"/>
  <c r="AA36" i="1"/>
  <c r="X36" i="1"/>
  <c r="P36" i="1"/>
  <c r="M36" i="1"/>
  <c r="I36" i="1"/>
  <c r="AA35" i="1"/>
  <c r="X35" i="1"/>
  <c r="P35" i="1"/>
  <c r="M35" i="1"/>
  <c r="I35" i="1"/>
  <c r="AA34" i="1"/>
  <c r="X34" i="1"/>
  <c r="P34" i="1"/>
  <c r="M34" i="1"/>
  <c r="I34" i="1"/>
  <c r="AA33" i="1"/>
  <c r="X33" i="1"/>
  <c r="P33" i="1"/>
  <c r="M33" i="1"/>
  <c r="I33" i="1"/>
  <c r="AA32" i="1"/>
  <c r="X32" i="1"/>
  <c r="P32" i="1"/>
  <c r="M32" i="1"/>
  <c r="I32" i="1"/>
  <c r="AA31" i="1"/>
  <c r="X31" i="1"/>
  <c r="P31" i="1"/>
  <c r="M31" i="1"/>
  <c r="I31" i="1"/>
  <c r="AA30" i="1"/>
  <c r="X30" i="1"/>
  <c r="P30" i="1"/>
  <c r="M30" i="1"/>
  <c r="I30" i="1"/>
  <c r="AA29" i="1"/>
  <c r="X29" i="1"/>
  <c r="P29" i="1"/>
  <c r="M29" i="1"/>
  <c r="I29" i="1"/>
  <c r="AA28" i="1"/>
  <c r="X28" i="1"/>
  <c r="P28" i="1"/>
  <c r="M28" i="1"/>
  <c r="I28" i="1"/>
  <c r="AA27" i="1"/>
  <c r="X27" i="1"/>
  <c r="P27" i="1"/>
  <c r="M27" i="1"/>
  <c r="I27" i="1"/>
  <c r="AA26" i="1"/>
  <c r="X26" i="1"/>
  <c r="P26" i="1"/>
  <c r="M26" i="1"/>
  <c r="I26" i="1"/>
  <c r="AA25" i="1"/>
  <c r="X25" i="1"/>
  <c r="P25" i="1"/>
  <c r="M25" i="1"/>
  <c r="I25" i="1"/>
  <c r="AA24" i="1"/>
  <c r="X24" i="1"/>
  <c r="P24" i="1"/>
  <c r="M24" i="1"/>
  <c r="I24" i="1"/>
  <c r="AA23" i="1"/>
  <c r="X23" i="1"/>
  <c r="P23" i="1"/>
  <c r="M23" i="1"/>
  <c r="I23" i="1"/>
  <c r="AA22" i="1"/>
  <c r="X22" i="1"/>
  <c r="P22" i="1"/>
  <c r="M22" i="1"/>
  <c r="I22" i="1"/>
  <c r="AA21" i="1"/>
  <c r="X21" i="1"/>
  <c r="P21" i="1"/>
  <c r="M21" i="1"/>
  <c r="I21" i="1"/>
  <c r="AA20" i="1"/>
  <c r="X20" i="1"/>
  <c r="P20" i="1"/>
  <c r="M20" i="1"/>
  <c r="I20" i="1"/>
  <c r="AA19" i="1"/>
  <c r="X19" i="1"/>
  <c r="P19" i="1"/>
  <c r="M19" i="1"/>
  <c r="I19" i="1"/>
  <c r="AA18" i="1"/>
  <c r="X18" i="1"/>
  <c r="P18" i="1"/>
  <c r="M18" i="1"/>
  <c r="I18" i="1"/>
  <c r="AA17" i="1"/>
  <c r="X17" i="1"/>
  <c r="P17" i="1"/>
  <c r="M17" i="1"/>
  <c r="I17" i="1"/>
  <c r="AA16" i="1"/>
  <c r="X16" i="1"/>
  <c r="P16" i="1"/>
  <c r="M16" i="1"/>
  <c r="I16" i="1"/>
  <c r="AA15" i="1"/>
  <c r="X15" i="1"/>
  <c r="P15" i="1"/>
  <c r="M15" i="1"/>
  <c r="I15" i="1"/>
  <c r="AA14" i="1"/>
  <c r="X14" i="1"/>
  <c r="P14" i="1"/>
  <c r="M14" i="1"/>
  <c r="I14" i="1"/>
  <c r="AA13" i="1"/>
  <c r="X13" i="1"/>
  <c r="P13" i="1"/>
  <c r="M13" i="1"/>
  <c r="I13" i="1"/>
  <c r="AA12" i="1"/>
  <c r="X12" i="1"/>
  <c r="P12" i="1"/>
  <c r="M12" i="1"/>
  <c r="I12" i="1"/>
  <c r="AA11" i="1"/>
  <c r="X11" i="1"/>
  <c r="P11" i="1"/>
  <c r="M11" i="1"/>
  <c r="I11" i="1"/>
  <c r="AA10" i="1"/>
  <c r="X10" i="1"/>
  <c r="P10" i="1"/>
  <c r="M10" i="1"/>
  <c r="I10" i="1"/>
  <c r="AA9" i="1"/>
  <c r="X9" i="1"/>
  <c r="P9" i="1"/>
  <c r="M9" i="1"/>
  <c r="I9" i="1"/>
  <c r="AA8" i="1"/>
  <c r="X8" i="1"/>
  <c r="P8" i="1"/>
  <c r="M8" i="1"/>
  <c r="I8" i="1"/>
  <c r="AA7" i="1"/>
  <c r="X7" i="1"/>
  <c r="P7" i="1"/>
  <c r="M7" i="1"/>
  <c r="I7" i="1"/>
  <c r="AA6" i="1"/>
  <c r="X6" i="1"/>
  <c r="P6" i="1"/>
  <c r="M6" i="1"/>
  <c r="I6" i="1"/>
  <c r="AA5" i="1"/>
  <c r="X5" i="1"/>
  <c r="P5" i="1"/>
  <c r="M5" i="1"/>
  <c r="I5" i="1"/>
  <c r="AA4" i="1"/>
  <c r="X4" i="1"/>
  <c r="P4" i="1"/>
  <c r="M4" i="1"/>
  <c r="I4" i="1"/>
  <c r="AA3" i="1"/>
  <c r="X3" i="1"/>
  <c r="P3" i="1"/>
  <c r="M3" i="1"/>
  <c r="I3" i="1"/>
  <c r="AA2" i="1"/>
  <c r="X2" i="1"/>
  <c r="P2" i="1"/>
  <c r="M2" i="1"/>
  <c r="I2" i="1"/>
</calcChain>
</file>

<file path=xl/sharedStrings.xml><?xml version="1.0" encoding="utf-8"?>
<sst xmlns="http://schemas.openxmlformats.org/spreadsheetml/2006/main" count="243" uniqueCount="69">
  <si>
    <t>image</t>
  </si>
  <si>
    <t>plant</t>
  </si>
  <si>
    <t>longest_leaf</t>
  </si>
  <si>
    <t>m_longest_leaf</t>
  </si>
  <si>
    <t>curvature1</t>
  </si>
  <si>
    <t>curvature2</t>
  </si>
  <si>
    <t>avg_curvature</t>
  </si>
  <si>
    <t>m_erectness1</t>
  </si>
  <si>
    <t>m_erectness2</t>
  </si>
  <si>
    <t>m_avg_erectness</t>
  </si>
  <si>
    <t>tan_angle1</t>
  </si>
  <si>
    <t>tan_angle2</t>
  </si>
  <si>
    <t>avg_tan_angle</t>
  </si>
  <si>
    <t>m_leaf_angle1</t>
  </si>
  <si>
    <t>m_leaf_angle2</t>
  </si>
  <si>
    <t>m_avg_leaf_angle</t>
  </si>
  <si>
    <t>leaf_angle_size50</t>
  </si>
  <si>
    <t>leaf_angle2</t>
  </si>
  <si>
    <t>avg_leaf_angle</t>
  </si>
  <si>
    <t>culm_height</t>
  </si>
  <si>
    <t>m_culm_height</t>
  </si>
  <si>
    <t>plant_height</t>
  </si>
  <si>
    <t>m_plant_height</t>
  </si>
  <si>
    <t>num_leaves</t>
  </si>
  <si>
    <t>m_num_leaves</t>
  </si>
  <si>
    <t>GN2_5519.JPG</t>
  </si>
  <si>
    <t>left</t>
  </si>
  <si>
    <t>GN2_5520.JPG</t>
  </si>
  <si>
    <t>GN2_5524.JPG</t>
  </si>
  <si>
    <t>GN2_5532.JPG</t>
  </si>
  <si>
    <t>GN2_5536.JPG</t>
  </si>
  <si>
    <t>GN2_5537.JPG</t>
  </si>
  <si>
    <t>GN2_5538.JPG</t>
  </si>
  <si>
    <t>GN2_5539.JPG</t>
  </si>
  <si>
    <t>GN2_5541.JPG</t>
  </si>
  <si>
    <t>GN2_5542.JPG</t>
  </si>
  <si>
    <t>GN2_5544.JPG</t>
  </si>
  <si>
    <t>GN2_5545.JPG</t>
  </si>
  <si>
    <t>GN2_5547.JPG</t>
  </si>
  <si>
    <t>GN2_5550.JPG.</t>
  </si>
  <si>
    <t>GN2_5551.JPG</t>
  </si>
  <si>
    <t>GN2_5553.JPG</t>
  </si>
  <si>
    <t>GN2_5554.JPG</t>
  </si>
  <si>
    <t>GN2_5557.JPG</t>
  </si>
  <si>
    <t>GN2_5558.JPG</t>
  </si>
  <si>
    <t>NA</t>
  </si>
  <si>
    <t>GN2_5559.JPG</t>
  </si>
  <si>
    <t>GN2_5562.JPG</t>
  </si>
  <si>
    <t>GN2_5563.JPG</t>
  </si>
  <si>
    <t>GN2_5564.JPG</t>
  </si>
  <si>
    <t>GN2_5566.JPG</t>
  </si>
  <si>
    <t xml:space="preserve">right </t>
  </si>
  <si>
    <t>a</t>
  </si>
  <si>
    <t>b</t>
  </si>
  <si>
    <t>c</t>
  </si>
  <si>
    <t>d</t>
  </si>
  <si>
    <t>e</t>
  </si>
  <si>
    <t>f</t>
  </si>
  <si>
    <t>g</t>
  </si>
  <si>
    <t>size80_1</t>
  </si>
  <si>
    <t>size80_2</t>
  </si>
  <si>
    <t>avg_leaf_angle_80</t>
  </si>
  <si>
    <t>tan_angle_80_1</t>
  </si>
  <si>
    <t>tan_angle_80_2</t>
  </si>
  <si>
    <t>avg_tan_angle80</t>
  </si>
  <si>
    <t>m_culm</t>
  </si>
  <si>
    <t>545</t>
  </si>
  <si>
    <t>log_avg_curve</t>
  </si>
  <si>
    <t>culm_height2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</si>
</sst>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9"/>
      <name val="Trebuchet MS"/>
      <family val="2"/>
    </font>
    <font>
      <sz val="12"/>
      <color rgb="FF000000"/>
      <name val="Calibri"/>
      <family val="2"/>
      <scheme val="minor"/>
    </font>
    <font>
      <sz val="9"/>
      <name val="Trebuchet MS"/>
      <charset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hair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 applyFill="1" applyBorder="1"/>
    <xf numFmtId="0" fontId="1" fillId="3" borderId="0" xfId="0" applyFont="1" applyFill="1" applyBorder="1"/>
    <xf numFmtId="0" fontId="1" fillId="3" borderId="1" xfId="0" applyFont="1" applyFill="1" applyBorder="1"/>
    <xf numFmtId="0" fontId="1" fillId="4" borderId="0" xfId="0" applyFont="1" applyFill="1" applyBorder="1"/>
    <xf numFmtId="164" fontId="1" fillId="2" borderId="0" xfId="0" applyNumberFormat="1" applyFont="1" applyFill="1"/>
    <xf numFmtId="164" fontId="1" fillId="0" borderId="0" xfId="0" applyNumberFormat="1" applyFont="1"/>
    <xf numFmtId="0" fontId="2" fillId="0" borderId="0" xfId="0" applyFont="1"/>
    <xf numFmtId="164" fontId="1" fillId="0" borderId="0" xfId="0" applyNumberFormat="1" applyFont="1" applyBorder="1" applyAlignment="1"/>
    <xf numFmtId="49" fontId="3" fillId="0" borderId="0" xfId="0" applyNumberFormat="1" applyFont="1" applyBorder="1" applyAlignment="1">
      <alignment horizontal="right"/>
    </xf>
    <xf numFmtId="0" fontId="1" fillId="0" borderId="0" xfId="0" applyFont="1" applyBorder="1"/>
    <xf numFmtId="164" fontId="1" fillId="2" borderId="0" xfId="0" applyNumberFormat="1" applyFont="1" applyFill="1" applyBorder="1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/>
    <xf numFmtId="49" fontId="3" fillId="0" borderId="1" xfId="0" applyNumberFormat="1" applyFont="1" applyBorder="1" applyAlignment="1">
      <alignment horizontal="right"/>
    </xf>
    <xf numFmtId="0" fontId="0" fillId="0" borderId="0" xfId="0" applyFill="1" applyBorder="1"/>
    <xf numFmtId="0" fontId="1" fillId="2" borderId="0" xfId="0" applyFont="1" applyFill="1" applyBorder="1"/>
    <xf numFmtId="0" fontId="4" fillId="0" borderId="0" xfId="0" applyFont="1"/>
    <xf numFmtId="164" fontId="5" fillId="0" borderId="0" xfId="0" applyNumberFormat="1" applyFont="1" applyBorder="1" applyAlignment="1"/>
    <xf numFmtId="0" fontId="1" fillId="0" borderId="0" xfId="0" applyFont="1" applyFill="1"/>
    <xf numFmtId="0" fontId="0" fillId="0" borderId="0" xfId="0" applyFill="1"/>
    <xf numFmtId="164" fontId="5" fillId="0" borderId="1" xfId="0" applyNumberFormat="1" applyFont="1" applyBorder="1" applyAlignment="1"/>
    <xf numFmtId="164" fontId="1" fillId="3" borderId="0" xfId="0" applyNumberFormat="1" applyFont="1" applyFill="1"/>
    <xf numFmtId="164" fontId="2" fillId="0" borderId="0" xfId="0" applyNumberFormat="1" applyFont="1"/>
    <xf numFmtId="164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Longest Leaf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Sheet1!$D$2:$D$49</c:f>
              <c:numCache>
                <c:formatCode>General</c:formatCode>
                <c:ptCount val="48"/>
                <c:pt idx="0">
                  <c:v>601.13664484024002</c:v>
                </c:pt>
                <c:pt idx="1">
                  <c:v>574.34375160932495</c:v>
                </c:pt>
                <c:pt idx="2">
                  <c:v>731.89696860313404</c:v>
                </c:pt>
                <c:pt idx="3">
                  <c:v>707.178274989128</c:v>
                </c:pt>
                <c:pt idx="4">
                  <c:v>864.66251224279404</c:v>
                </c:pt>
                <c:pt idx="5">
                  <c:v>708.59545290470101</c:v>
                </c:pt>
                <c:pt idx="6">
                  <c:v>844.99242150783505</c:v>
                </c:pt>
                <c:pt idx="7">
                  <c:v>1061.60676908493</c:v>
                </c:pt>
                <c:pt idx="8">
                  <c:v>781.69804608821801</c:v>
                </c:pt>
                <c:pt idx="9">
                  <c:v>802.89905655383996</c:v>
                </c:pt>
                <c:pt idx="10">
                  <c:v>728.80569159984498</c:v>
                </c:pt>
                <c:pt idx="11">
                  <c:v>599.31936639547303</c:v>
                </c:pt>
                <c:pt idx="12">
                  <c:v>759.83809351921002</c:v>
                </c:pt>
                <c:pt idx="13">
                  <c:v>820.22286951541901</c:v>
                </c:pt>
                <c:pt idx="14">
                  <c:v>857.74681651592198</c:v>
                </c:pt>
                <c:pt idx="15">
                  <c:v>890.32041037082604</c:v>
                </c:pt>
                <c:pt idx="16">
                  <c:v>727.45035314559902</c:v>
                </c:pt>
                <c:pt idx="17">
                  <c:v>640.21067690849304</c:v>
                </c:pt>
                <c:pt idx="18">
                  <c:v>862.12088209390595</c:v>
                </c:pt>
                <c:pt idx="19">
                  <c:v>818.04833221435501</c:v>
                </c:pt>
                <c:pt idx="20">
                  <c:v>465.33556735515498</c:v>
                </c:pt>
                <c:pt idx="21">
                  <c:v>781.08282208442597</c:v>
                </c:pt>
                <c:pt idx="22">
                  <c:v>682.69595813751198</c:v>
                </c:pt>
                <c:pt idx="23">
                  <c:v>910.22495746612503</c:v>
                </c:pt>
                <c:pt idx="24">
                  <c:v>790.74324637651398</c:v>
                </c:pt>
                <c:pt idx="25">
                  <c:v>488.59545290470101</c:v>
                </c:pt>
                <c:pt idx="26">
                  <c:v>751.75587719678799</c:v>
                </c:pt>
                <c:pt idx="27">
                  <c:v>811.75483322143498</c:v>
                </c:pt>
                <c:pt idx="28">
                  <c:v>852.25230705737999</c:v>
                </c:pt>
                <c:pt idx="29">
                  <c:v>742.52438521385102</c:v>
                </c:pt>
                <c:pt idx="30">
                  <c:v>920.23506212234497</c:v>
                </c:pt>
                <c:pt idx="31">
                  <c:v>818.347759962081</c:v>
                </c:pt>
                <c:pt idx="32">
                  <c:v>796.48336082696903</c:v>
                </c:pt>
                <c:pt idx="33">
                  <c:v>805.77878022193897</c:v>
                </c:pt>
                <c:pt idx="34">
                  <c:v>728.80569159984498</c:v>
                </c:pt>
                <c:pt idx="35">
                  <c:v>592.35490024089802</c:v>
                </c:pt>
                <c:pt idx="36">
                  <c:v>799.55799865722599</c:v>
                </c:pt>
                <c:pt idx="37">
                  <c:v>814.20919471979096</c:v>
                </c:pt>
                <c:pt idx="38">
                  <c:v>1002.75395679473</c:v>
                </c:pt>
                <c:pt idx="39">
                  <c:v>808.39147806167603</c:v>
                </c:pt>
                <c:pt idx="40">
                  <c:v>655.10511934757199</c:v>
                </c:pt>
                <c:pt idx="41">
                  <c:v>574.89400422572999</c:v>
                </c:pt>
                <c:pt idx="42">
                  <c:v>727.54580605030003</c:v>
                </c:pt>
                <c:pt idx="43">
                  <c:v>796.01828891038895</c:v>
                </c:pt>
                <c:pt idx="44">
                  <c:v>388.78531473875</c:v>
                </c:pt>
                <c:pt idx="45">
                  <c:v>591.55591070651997</c:v>
                </c:pt>
                <c:pt idx="46">
                  <c:v>731.53509563207604</c:v>
                </c:pt>
                <c:pt idx="47">
                  <c:v>696.46759808063496</c:v>
                </c:pt>
              </c:numCache>
            </c:numRef>
          </c:xVal>
          <c:yVal>
            <c:numRef>
              <c:f>Sheet1!$E$2:$E$49</c:f>
              <c:numCache>
                <c:formatCode>0.0</c:formatCode>
                <c:ptCount val="48"/>
                <c:pt idx="0">
                  <c:v>22.5</c:v>
                </c:pt>
                <c:pt idx="1">
                  <c:v>19.8</c:v>
                </c:pt>
                <c:pt idx="2">
                  <c:v>24.5</c:v>
                </c:pt>
                <c:pt idx="3">
                  <c:v>22.5</c:v>
                </c:pt>
                <c:pt idx="4">
                  <c:v>25</c:v>
                </c:pt>
                <c:pt idx="5">
                  <c:v>22.5</c:v>
                </c:pt>
                <c:pt idx="6">
                  <c:v>25</c:v>
                </c:pt>
                <c:pt idx="7">
                  <c:v>32</c:v>
                </c:pt>
                <c:pt idx="8">
                  <c:v>24.2</c:v>
                </c:pt>
                <c:pt idx="9">
                  <c:v>22</c:v>
                </c:pt>
                <c:pt idx="10">
                  <c:v>29.4</c:v>
                </c:pt>
                <c:pt idx="11">
                  <c:v>19</c:v>
                </c:pt>
                <c:pt idx="12">
                  <c:v>24.6</c:v>
                </c:pt>
                <c:pt idx="13">
                  <c:v>25.5</c:v>
                </c:pt>
                <c:pt idx="14">
                  <c:v>32</c:v>
                </c:pt>
                <c:pt idx="15">
                  <c:v>27.5</c:v>
                </c:pt>
                <c:pt idx="16">
                  <c:v>24.5</c:v>
                </c:pt>
                <c:pt idx="17">
                  <c:v>20</c:v>
                </c:pt>
                <c:pt idx="18">
                  <c:v>24.7</c:v>
                </c:pt>
                <c:pt idx="19">
                  <c:v>23.7</c:v>
                </c:pt>
                <c:pt idx="20">
                  <c:v>14.4</c:v>
                </c:pt>
                <c:pt idx="21">
                  <c:v>21.5</c:v>
                </c:pt>
                <c:pt idx="22">
                  <c:v>18.3</c:v>
                </c:pt>
                <c:pt idx="23">
                  <c:v>30</c:v>
                </c:pt>
                <c:pt idx="24">
                  <c:v>25.5</c:v>
                </c:pt>
                <c:pt idx="25">
                  <c:v>15.5</c:v>
                </c:pt>
                <c:pt idx="26">
                  <c:v>23.4</c:v>
                </c:pt>
                <c:pt idx="27">
                  <c:v>22.6</c:v>
                </c:pt>
                <c:pt idx="28">
                  <c:v>25.7</c:v>
                </c:pt>
                <c:pt idx="29">
                  <c:v>22</c:v>
                </c:pt>
                <c:pt idx="30">
                  <c:v>27.4</c:v>
                </c:pt>
                <c:pt idx="31">
                  <c:v>23</c:v>
                </c:pt>
                <c:pt idx="32">
                  <c:v>24.7</c:v>
                </c:pt>
                <c:pt idx="33">
                  <c:v>23.5</c:v>
                </c:pt>
                <c:pt idx="34">
                  <c:v>24.2</c:v>
                </c:pt>
                <c:pt idx="35">
                  <c:v>17.5</c:v>
                </c:pt>
                <c:pt idx="36">
                  <c:v>24</c:v>
                </c:pt>
                <c:pt idx="37">
                  <c:v>25.5</c:v>
                </c:pt>
                <c:pt idx="38">
                  <c:v>32.299999999999997</c:v>
                </c:pt>
                <c:pt idx="39">
                  <c:v>25.3</c:v>
                </c:pt>
                <c:pt idx="40">
                  <c:v>19</c:v>
                </c:pt>
                <c:pt idx="41">
                  <c:v>18</c:v>
                </c:pt>
                <c:pt idx="42">
                  <c:v>21.5</c:v>
                </c:pt>
                <c:pt idx="43">
                  <c:v>26</c:v>
                </c:pt>
                <c:pt idx="44">
                  <c:v>13.4</c:v>
                </c:pt>
                <c:pt idx="45">
                  <c:v>17.399999999999999</c:v>
                </c:pt>
                <c:pt idx="46">
                  <c:v>19.5</c:v>
                </c:pt>
                <c:pt idx="47" formatCode="General">
                  <c:v>29.88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1D-AE49-AE7E-80590EEBA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016047"/>
        <c:axId val="315582431"/>
      </c:scatterChart>
      <c:valAx>
        <c:axId val="40301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Longest Leaf PCV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82431"/>
        <c:crosses val="autoZero"/>
        <c:crossBetween val="midCat"/>
      </c:valAx>
      <c:valAx>
        <c:axId val="31558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Manually</a:t>
                </a:r>
                <a:r>
                  <a:rPr lang="en-US" b="1" baseline="0"/>
                  <a:t> Measured (cm)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1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Culm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Sheet1!$AG$2:$AG$49</c:f>
              <c:strCache>
                <c:ptCount val="48"/>
                <c:pt idx="0">
                  <c:v>513.0</c:v>
                </c:pt>
                <c:pt idx="1">
                  <c:v>315.0</c:v>
                </c:pt>
                <c:pt idx="2">
                  <c:v>394.0</c:v>
                </c:pt>
                <c:pt idx="3">
                  <c:v>433.0</c:v>
                </c:pt>
                <c:pt idx="4">
                  <c:v>298.0</c:v>
                </c:pt>
                <c:pt idx="5">
                  <c:v>374.0</c:v>
                </c:pt>
                <c:pt idx="6">
                  <c:v>369.0</c:v>
                </c:pt>
                <c:pt idx="7">
                  <c:v>271.0</c:v>
                </c:pt>
                <c:pt idx="8">
                  <c:v>429.0</c:v>
                </c:pt>
                <c:pt idx="9">
                  <c:v>286.0</c:v>
                </c:pt>
                <c:pt idx="10">
                  <c:v>291.0</c:v>
                </c:pt>
                <c:pt idx="11">
                  <c:v>368.0</c:v>
                </c:pt>
                <c:pt idx="12">
                  <c:v>239.0</c:v>
                </c:pt>
                <c:pt idx="13">
                  <c:v>256.0</c:v>
                </c:pt>
                <c:pt idx="14">
                  <c:v>489.0</c:v>
                </c:pt>
                <c:pt idx="15">
                  <c:v>371.0</c:v>
                </c:pt>
                <c:pt idx="16">
                  <c:v>359.0</c:v>
                </c:pt>
                <c:pt idx="17">
                  <c:v>172.0</c:v>
                </c:pt>
                <c:pt idx="18">
                  <c:v>274.0</c:v>
                </c:pt>
                <c:pt idx="19">
                  <c:v>352.0</c:v>
                </c:pt>
                <c:pt idx="20">
                  <c:v>173.0</c:v>
                </c:pt>
                <c:pt idx="21">
                  <c:v>300.0</c:v>
                </c:pt>
                <c:pt idx="22">
                  <c:v>190.0</c:v>
                </c:pt>
                <c:pt idx="23">
                  <c:v>376.0</c:v>
                </c:pt>
                <c:pt idx="24">
                  <c:v>458.0</c:v>
                </c:pt>
                <c:pt idx="25">
                  <c:v>227.0</c:v>
                </c:pt>
                <c:pt idx="26">
                  <c:v>454.0</c:v>
                </c:pt>
                <c:pt idx="27">
                  <c:v>229.0</c:v>
                </c:pt>
                <c:pt idx="28">
                  <c:v>257.0</c:v>
                </c:pt>
                <c:pt idx="29">
                  <c:v>347.0</c:v>
                </c:pt>
                <c:pt idx="30">
                  <c:v>359.0</c:v>
                </c:pt>
                <c:pt idx="31">
                  <c:v>225.0</c:v>
                </c:pt>
                <c:pt idx="32">
                  <c:v>438.0</c:v>
                </c:pt>
                <c:pt idx="33">
                  <c:v>369.0</c:v>
                </c:pt>
                <c:pt idx="34">
                  <c:v>366.0</c:v>
                </c:pt>
                <c:pt idx="35">
                  <c:v>356.0</c:v>
                </c:pt>
                <c:pt idx="36">
                  <c:v>331.0</c:v>
                </c:pt>
                <c:pt idx="37">
                  <c:v>357.0</c:v>
                </c:pt>
                <c:pt idx="38">
                  <c:v>355.0</c:v>
                </c:pt>
                <c:pt idx="39">
                  <c:v>443.0</c:v>
                </c:pt>
                <c:pt idx="40">
                  <c:v>211.0</c:v>
                </c:pt>
                <c:pt idx="41">
                  <c:v>319.0</c:v>
                </c:pt>
                <c:pt idx="42">
                  <c:v>354.0</c:v>
                </c:pt>
                <c:pt idx="43">
                  <c:v>402.0</c:v>
                </c:pt>
                <c:pt idx="44">
                  <c:v>326.0</c:v>
                </c:pt>
                <c:pt idx="45">
                  <c:v>370.0</c:v>
                </c:pt>
                <c:pt idx="46">
                  <c:v>376.0</c:v>
                </c:pt>
                <c:pt idx="47">
                  <c:v>545</c:v>
                </c:pt>
              </c:strCache>
            </c:strRef>
          </c:xVal>
          <c:yVal>
            <c:numRef>
              <c:f>Sheet1!$AI$2:$AI$49</c:f>
              <c:numCache>
                <c:formatCode>0.0</c:formatCode>
                <c:ptCount val="48"/>
                <c:pt idx="0">
                  <c:v>14</c:v>
                </c:pt>
                <c:pt idx="1">
                  <c:v>10.4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13</c:v>
                </c:pt>
                <c:pt idx="6">
                  <c:v>13.5</c:v>
                </c:pt>
                <c:pt idx="7">
                  <c:v>10</c:v>
                </c:pt>
                <c:pt idx="8">
                  <c:v>14</c:v>
                </c:pt>
                <c:pt idx="9">
                  <c:v>11.6</c:v>
                </c:pt>
                <c:pt idx="10">
                  <c:v>13</c:v>
                </c:pt>
                <c:pt idx="11">
                  <c:v>13</c:v>
                </c:pt>
                <c:pt idx="12">
                  <c:v>10</c:v>
                </c:pt>
                <c:pt idx="13">
                  <c:v>9.5</c:v>
                </c:pt>
                <c:pt idx="14">
                  <c:v>15.5</c:v>
                </c:pt>
                <c:pt idx="15">
                  <c:v>12.5</c:v>
                </c:pt>
                <c:pt idx="16">
                  <c:v>11.6</c:v>
                </c:pt>
                <c:pt idx="17">
                  <c:v>11.5</c:v>
                </c:pt>
                <c:pt idx="18">
                  <c:v>11</c:v>
                </c:pt>
                <c:pt idx="19">
                  <c:v>11.5</c:v>
                </c:pt>
                <c:pt idx="20">
                  <c:v>8</c:v>
                </c:pt>
                <c:pt idx="21">
                  <c:v>13</c:v>
                </c:pt>
                <c:pt idx="22">
                  <c:v>10</c:v>
                </c:pt>
                <c:pt idx="23">
                  <c:v>13.5</c:v>
                </c:pt>
                <c:pt idx="24">
                  <c:v>11.5</c:v>
                </c:pt>
                <c:pt idx="25">
                  <c:v>8</c:v>
                </c:pt>
                <c:pt idx="26">
                  <c:v>12</c:v>
                </c:pt>
                <c:pt idx="27">
                  <c:v>10</c:v>
                </c:pt>
                <c:pt idx="28">
                  <c:v>10</c:v>
                </c:pt>
                <c:pt idx="29">
                  <c:v>14</c:v>
                </c:pt>
                <c:pt idx="30">
                  <c:v>12</c:v>
                </c:pt>
                <c:pt idx="31">
                  <c:v>9.5</c:v>
                </c:pt>
                <c:pt idx="32">
                  <c:v>13.9</c:v>
                </c:pt>
                <c:pt idx="33">
                  <c:v>13</c:v>
                </c:pt>
                <c:pt idx="34">
                  <c:v>13</c:v>
                </c:pt>
                <c:pt idx="35">
                  <c:v>13.4</c:v>
                </c:pt>
                <c:pt idx="36">
                  <c:v>11</c:v>
                </c:pt>
                <c:pt idx="37">
                  <c:v>10</c:v>
                </c:pt>
                <c:pt idx="38">
                  <c:v>11.4</c:v>
                </c:pt>
                <c:pt idx="39">
                  <c:v>11.9</c:v>
                </c:pt>
                <c:pt idx="40">
                  <c:v>9</c:v>
                </c:pt>
                <c:pt idx="41">
                  <c:v>11.5</c:v>
                </c:pt>
                <c:pt idx="42">
                  <c:v>11.7</c:v>
                </c:pt>
                <c:pt idx="43">
                  <c:v>11</c:v>
                </c:pt>
                <c:pt idx="44">
                  <c:v>10.5</c:v>
                </c:pt>
                <c:pt idx="45">
                  <c:v>13.5</c:v>
                </c:pt>
                <c:pt idx="46">
                  <c:v>11</c:v>
                </c:pt>
                <c:pt idx="47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01-2C45-9051-BF7A6171A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016047"/>
        <c:axId val="315582431"/>
      </c:scatterChart>
      <c:valAx>
        <c:axId val="40301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Culm Height</a:t>
                </a:r>
                <a:r>
                  <a:rPr lang="en-US" b="1" baseline="0"/>
                  <a:t> </a:t>
                </a:r>
                <a:r>
                  <a:rPr lang="en-US" b="1"/>
                  <a:t>PCV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82431"/>
        <c:crosses val="autoZero"/>
        <c:crossBetween val="midCat"/>
      </c:valAx>
      <c:valAx>
        <c:axId val="31558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Manually</a:t>
                </a:r>
                <a:r>
                  <a:rPr lang="en-US" b="1" baseline="0"/>
                  <a:t> Measured (cm)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1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Sheet1!$J$2:$J$49</c:f>
              <c:numCache>
                <c:formatCode>General</c:formatCode>
                <c:ptCount val="48"/>
                <c:pt idx="0">
                  <c:v>0.14457946113233608</c:v>
                </c:pt>
                <c:pt idx="1">
                  <c:v>8.3423809639779328E-2</c:v>
                </c:pt>
                <c:pt idx="2">
                  <c:v>1.6738964636701496E-2</c:v>
                </c:pt>
                <c:pt idx="3">
                  <c:v>0.2198051422892246</c:v>
                </c:pt>
                <c:pt idx="4">
                  <c:v>2.6173258396430865E-2</c:v>
                </c:pt>
                <c:pt idx="5">
                  <c:v>4.3736284004631809E-2</c:v>
                </c:pt>
                <c:pt idx="6">
                  <c:v>0.10344487850798083</c:v>
                </c:pt>
                <c:pt idx="7">
                  <c:v>6.2087544382549376E-2</c:v>
                </c:pt>
                <c:pt idx="8">
                  <c:v>0.20836275635670271</c:v>
                </c:pt>
                <c:pt idx="9">
                  <c:v>3.4649541169903673E-2</c:v>
                </c:pt>
                <c:pt idx="10">
                  <c:v>5.944378357821245E-2</c:v>
                </c:pt>
                <c:pt idx="11">
                  <c:v>9.13011198995302E-2</c:v>
                </c:pt>
                <c:pt idx="12">
                  <c:v>0.15492036066055193</c:v>
                </c:pt>
                <c:pt idx="13">
                  <c:v>4.0923947152615991E-2</c:v>
                </c:pt>
                <c:pt idx="14">
                  <c:v>0.33167149236511312</c:v>
                </c:pt>
                <c:pt idx="15">
                  <c:v>0.12959747118198689</c:v>
                </c:pt>
                <c:pt idx="16">
                  <c:v>0.17405439855616678</c:v>
                </c:pt>
                <c:pt idx="17">
                  <c:v>3.0084250110430276E-2</c:v>
                </c:pt>
                <c:pt idx="18">
                  <c:v>4.7872946171047523E-2</c:v>
                </c:pt>
                <c:pt idx="19">
                  <c:v>3.9834340958564383E-2</c:v>
                </c:pt>
                <c:pt idx="20">
                  <c:v>4.4174879635755247E-2</c:v>
                </c:pt>
                <c:pt idx="21">
                  <c:v>3.5609504421628448E-2</c:v>
                </c:pt>
                <c:pt idx="22">
                  <c:v>3.363211226436047E-2</c:v>
                </c:pt>
                <c:pt idx="23">
                  <c:v>0.25851184524275661</c:v>
                </c:pt>
                <c:pt idx="24">
                  <c:v>0.27921336253776341</c:v>
                </c:pt>
                <c:pt idx="25">
                  <c:v>3.858994880997927E-2</c:v>
                </c:pt>
                <c:pt idx="26">
                  <c:v>3.0014585221268406E-2</c:v>
                </c:pt>
                <c:pt idx="27">
                  <c:v>2.8836054946130937E-2</c:v>
                </c:pt>
                <c:pt idx="28">
                  <c:v>6.4418660238793793E-2</c:v>
                </c:pt>
                <c:pt idx="29">
                  <c:v>6.0603148602302592E-2</c:v>
                </c:pt>
                <c:pt idx="30">
                  <c:v>7.1642405510197654E-2</c:v>
                </c:pt>
                <c:pt idx="31">
                  <c:v>2.2191285898480267E-2</c:v>
                </c:pt>
                <c:pt idx="32">
                  <c:v>0.29263291508281453</c:v>
                </c:pt>
                <c:pt idx="33">
                  <c:v>3.2425843665802555E-2</c:v>
                </c:pt>
                <c:pt idx="34">
                  <c:v>6.5570200123138092E-2</c:v>
                </c:pt>
                <c:pt idx="35">
                  <c:v>6.7300550929929565E-2</c:v>
                </c:pt>
                <c:pt idx="36">
                  <c:v>0.19853613683365734</c:v>
                </c:pt>
                <c:pt idx="37">
                  <c:v>3.5722291262196247E-2</c:v>
                </c:pt>
                <c:pt idx="38">
                  <c:v>0</c:v>
                </c:pt>
                <c:pt idx="39">
                  <c:v>0.14051229258036546</c:v>
                </c:pt>
                <c:pt idx="40">
                  <c:v>3.0337264178448516E-2</c:v>
                </c:pt>
                <c:pt idx="41">
                  <c:v>3.5854919579102244E-2</c:v>
                </c:pt>
                <c:pt idx="42">
                  <c:v>7.7504631766038778E-2</c:v>
                </c:pt>
                <c:pt idx="43">
                  <c:v>0.17669800135256208</c:v>
                </c:pt>
                <c:pt idx="44">
                  <c:v>3.8075803137229157E-2</c:v>
                </c:pt>
                <c:pt idx="45">
                  <c:v>0.10940341396546689</c:v>
                </c:pt>
                <c:pt idx="46">
                  <c:v>2.5076720498202611E-2</c:v>
                </c:pt>
                <c:pt idx="47">
                  <c:v>0.12211102633343278</c:v>
                </c:pt>
              </c:numCache>
            </c:numRef>
          </c:xVal>
          <c:yVal>
            <c:numRef>
              <c:f>Sheet1!$M$2:$M$49</c:f>
              <c:numCache>
                <c:formatCode>General</c:formatCode>
                <c:ptCount val="48"/>
                <c:pt idx="0">
                  <c:v>87.278999999999996</c:v>
                </c:pt>
                <c:pt idx="1">
                  <c:v>105.658</c:v>
                </c:pt>
                <c:pt idx="2">
                  <c:v>161.66749999999999</c:v>
                </c:pt>
                <c:pt idx="3">
                  <c:v>39.484000000000002</c:v>
                </c:pt>
                <c:pt idx="4">
                  <c:v>143.06100000000001</c:v>
                </c:pt>
                <c:pt idx="5">
                  <c:v>127.9015</c:v>
                </c:pt>
                <c:pt idx="6">
                  <c:v>104.5</c:v>
                </c:pt>
                <c:pt idx="7">
                  <c:v>130.57</c:v>
                </c:pt>
                <c:pt idx="8">
                  <c:v>46.164999999999999</c:v>
                </c:pt>
                <c:pt idx="9">
                  <c:v>159.27199999999999</c:v>
                </c:pt>
                <c:pt idx="10">
                  <c:v>102.992</c:v>
                </c:pt>
                <c:pt idx="11">
                  <c:v>120.312</c:v>
                </c:pt>
                <c:pt idx="12">
                  <c:v>70.867500000000007</c:v>
                </c:pt>
                <c:pt idx="13">
                  <c:v>138.477</c:v>
                </c:pt>
                <c:pt idx="14">
                  <c:v>40.084000000000003</c:v>
                </c:pt>
                <c:pt idx="15">
                  <c:v>71.591000000000008</c:v>
                </c:pt>
                <c:pt idx="16">
                  <c:v>68.066999999999993</c:v>
                </c:pt>
                <c:pt idx="17">
                  <c:v>148.53450000000001</c:v>
                </c:pt>
                <c:pt idx="18">
                  <c:v>117.32599999999999</c:v>
                </c:pt>
                <c:pt idx="19">
                  <c:v>139.5975</c:v>
                </c:pt>
                <c:pt idx="20">
                  <c:v>128.6815</c:v>
                </c:pt>
                <c:pt idx="21">
                  <c:v>38.605499999999999</c:v>
                </c:pt>
                <c:pt idx="22">
                  <c:v>128.30199999999999</c:v>
                </c:pt>
                <c:pt idx="23">
                  <c:v>30.836500000000001</c:v>
                </c:pt>
                <c:pt idx="24">
                  <c:v>35.213000000000001</c:v>
                </c:pt>
                <c:pt idx="25">
                  <c:v>160.9315</c:v>
                </c:pt>
                <c:pt idx="26">
                  <c:v>166.9365</c:v>
                </c:pt>
                <c:pt idx="27">
                  <c:v>155.15100000000001</c:v>
                </c:pt>
                <c:pt idx="28">
                  <c:v>135.136</c:v>
                </c:pt>
                <c:pt idx="29">
                  <c:v>117.8955</c:v>
                </c:pt>
                <c:pt idx="30">
                  <c:v>109.36749999999999</c:v>
                </c:pt>
                <c:pt idx="31">
                  <c:v>136.691</c:v>
                </c:pt>
                <c:pt idx="32">
                  <c:v>29.136000000000003</c:v>
                </c:pt>
                <c:pt idx="33">
                  <c:v>153.44800000000001</c:v>
                </c:pt>
                <c:pt idx="34">
                  <c:v>113.6815</c:v>
                </c:pt>
                <c:pt idx="35">
                  <c:v>129.71550000000002</c:v>
                </c:pt>
                <c:pt idx="36">
                  <c:v>49.953000000000003</c:v>
                </c:pt>
                <c:pt idx="37">
                  <c:v>161.37349999999998</c:v>
                </c:pt>
                <c:pt idx="38">
                  <c:v>43.853499999999997</c:v>
                </c:pt>
                <c:pt idx="39">
                  <c:v>102.67500000000001</c:v>
                </c:pt>
                <c:pt idx="40">
                  <c:v>165.9145</c:v>
                </c:pt>
                <c:pt idx="41">
                  <c:v>146.68200000000002</c:v>
                </c:pt>
                <c:pt idx="42">
                  <c:v>103.6755</c:v>
                </c:pt>
                <c:pt idx="43">
                  <c:v>56.261500000000005</c:v>
                </c:pt>
                <c:pt idx="44">
                  <c:v>150.97399999999999</c:v>
                </c:pt>
                <c:pt idx="45">
                  <c:v>30.298999999999999</c:v>
                </c:pt>
                <c:pt idx="46">
                  <c:v>166.48750000000001</c:v>
                </c:pt>
                <c:pt idx="47">
                  <c:v>51.685499999999998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0-DB47-A0F8-2339CE116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016047"/>
        <c:axId val="315582431"/>
      </c:scatterChart>
      <c:valAx>
        <c:axId val="40301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Curvature PCV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82431"/>
        <c:crosses val="autoZero"/>
        <c:crossBetween val="midCat"/>
      </c:valAx>
      <c:valAx>
        <c:axId val="31558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Leaf Erectness</a:t>
                </a:r>
                <a:r>
                  <a:rPr lang="en-US" b="1" baseline="0"/>
                  <a:t> (degrees)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1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Tangent 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Sheet1!$P$2:$P$49</c:f>
              <c:numCache>
                <c:formatCode>General</c:formatCode>
                <c:ptCount val="48"/>
                <c:pt idx="0">
                  <c:v>96.017841531693648</c:v>
                </c:pt>
                <c:pt idx="1">
                  <c:v>128.77875680074698</c:v>
                </c:pt>
                <c:pt idx="2">
                  <c:v>175.1570936425895</c:v>
                </c:pt>
                <c:pt idx="3">
                  <c:v>41.877681132143493</c:v>
                </c:pt>
                <c:pt idx="4">
                  <c:v>161.24210804842099</c:v>
                </c:pt>
                <c:pt idx="5">
                  <c:v>147.29136470639997</c:v>
                </c:pt>
                <c:pt idx="6">
                  <c:v>113.71255306725705</c:v>
                </c:pt>
                <c:pt idx="7">
                  <c:v>133.03400734234805</c:v>
                </c:pt>
                <c:pt idx="8">
                  <c:v>115.14352550969885</c:v>
                </c:pt>
                <c:pt idx="9">
                  <c:v>160.486733522447</c:v>
                </c:pt>
                <c:pt idx="10">
                  <c:v>124.73151625522566</c:v>
                </c:pt>
                <c:pt idx="11">
                  <c:v>122.2490583881751</c:v>
                </c:pt>
                <c:pt idx="12">
                  <c:v>86.222937035450599</c:v>
                </c:pt>
                <c:pt idx="13">
                  <c:v>155.6872483851385</c:v>
                </c:pt>
                <c:pt idx="14">
                  <c:v>48.546944215121549</c:v>
                </c:pt>
                <c:pt idx="15">
                  <c:v>83.595134450409461</c:v>
                </c:pt>
                <c:pt idx="16">
                  <c:v>81.848235023003298</c:v>
                </c:pt>
                <c:pt idx="17">
                  <c:v>162.66406634870549</c:v>
                </c:pt>
                <c:pt idx="18">
                  <c:v>108.808064016743</c:v>
                </c:pt>
                <c:pt idx="19">
                  <c:v>149.76817571455399</c:v>
                </c:pt>
                <c:pt idx="20">
                  <c:v>150.11013425799251</c:v>
                </c:pt>
                <c:pt idx="21">
                  <c:v>146.146942605302</c:v>
                </c:pt>
                <c:pt idx="22">
                  <c:v>161.13554429076402</c:v>
                </c:pt>
                <c:pt idx="23">
                  <c:v>78.382175273957358</c:v>
                </c:pt>
                <c:pt idx="24">
                  <c:v>39.600475572293703</c:v>
                </c:pt>
                <c:pt idx="25">
                  <c:v>171.36297820016102</c:v>
                </c:pt>
                <c:pt idx="26">
                  <c:v>175.27440043403749</c:v>
                </c:pt>
                <c:pt idx="27">
                  <c:v>173.2190735693755</c:v>
                </c:pt>
                <c:pt idx="28">
                  <c:v>144.31173566211649</c:v>
                </c:pt>
                <c:pt idx="29">
                  <c:v>129.9061187968455</c:v>
                </c:pt>
                <c:pt idx="30">
                  <c:v>130.364897480754</c:v>
                </c:pt>
                <c:pt idx="31">
                  <c:v>159.913861651096</c:v>
                </c:pt>
                <c:pt idx="32">
                  <c:v>47.4473384002629</c:v>
                </c:pt>
                <c:pt idx="33">
                  <c:v>163.60366644452051</c:v>
                </c:pt>
                <c:pt idx="34">
                  <c:v>130.00289403964845</c:v>
                </c:pt>
                <c:pt idx="35">
                  <c:v>135.35654486771898</c:v>
                </c:pt>
                <c:pt idx="36">
                  <c:v>61.870635210200497</c:v>
                </c:pt>
                <c:pt idx="37">
                  <c:v>167.05192501304151</c:v>
                </c:pt>
                <c:pt idx="38">
                  <c:v>61.466725143442602</c:v>
                </c:pt>
                <c:pt idx="39">
                  <c:v>109.05999895937376</c:v>
                </c:pt>
                <c:pt idx="40">
                  <c:v>170.870149315693</c:v>
                </c:pt>
                <c:pt idx="41">
                  <c:v>160.15777965918801</c:v>
                </c:pt>
                <c:pt idx="42">
                  <c:v>124.68873707290665</c:v>
                </c:pt>
                <c:pt idx="43">
                  <c:v>73.886071771655153</c:v>
                </c:pt>
                <c:pt idx="44">
                  <c:v>158.73661195329998</c:v>
                </c:pt>
                <c:pt idx="45">
                  <c:v>100.8903004100947</c:v>
                </c:pt>
                <c:pt idx="46">
                  <c:v>172.8788037902095</c:v>
                </c:pt>
                <c:pt idx="47">
                  <c:v>95.140877685662346</c:v>
                </c:pt>
              </c:numCache>
            </c:numRef>
          </c:xVal>
          <c:yVal>
            <c:numRef>
              <c:f>Sheet1!$M$2:$M$49</c:f>
              <c:numCache>
                <c:formatCode>General</c:formatCode>
                <c:ptCount val="48"/>
                <c:pt idx="0">
                  <c:v>87.278999999999996</c:v>
                </c:pt>
                <c:pt idx="1">
                  <c:v>105.658</c:v>
                </c:pt>
                <c:pt idx="2">
                  <c:v>161.66749999999999</c:v>
                </c:pt>
                <c:pt idx="3">
                  <c:v>39.484000000000002</c:v>
                </c:pt>
                <c:pt idx="4">
                  <c:v>143.06100000000001</c:v>
                </c:pt>
                <c:pt idx="5">
                  <c:v>127.9015</c:v>
                </c:pt>
                <c:pt idx="6">
                  <c:v>104.5</c:v>
                </c:pt>
                <c:pt idx="7">
                  <c:v>130.57</c:v>
                </c:pt>
                <c:pt idx="8">
                  <c:v>46.164999999999999</c:v>
                </c:pt>
                <c:pt idx="9">
                  <c:v>159.27199999999999</c:v>
                </c:pt>
                <c:pt idx="10">
                  <c:v>102.992</c:v>
                </c:pt>
                <c:pt idx="11">
                  <c:v>120.312</c:v>
                </c:pt>
                <c:pt idx="12">
                  <c:v>70.867500000000007</c:v>
                </c:pt>
                <c:pt idx="13">
                  <c:v>138.477</c:v>
                </c:pt>
                <c:pt idx="14">
                  <c:v>40.084000000000003</c:v>
                </c:pt>
                <c:pt idx="15">
                  <c:v>71.591000000000008</c:v>
                </c:pt>
                <c:pt idx="16">
                  <c:v>68.066999999999993</c:v>
                </c:pt>
                <c:pt idx="17">
                  <c:v>148.53450000000001</c:v>
                </c:pt>
                <c:pt idx="18">
                  <c:v>117.32599999999999</c:v>
                </c:pt>
                <c:pt idx="19">
                  <c:v>139.5975</c:v>
                </c:pt>
                <c:pt idx="20">
                  <c:v>128.6815</c:v>
                </c:pt>
                <c:pt idx="21">
                  <c:v>38.605499999999999</c:v>
                </c:pt>
                <c:pt idx="22">
                  <c:v>128.30199999999999</c:v>
                </c:pt>
                <c:pt idx="23">
                  <c:v>30.836500000000001</c:v>
                </c:pt>
                <c:pt idx="24">
                  <c:v>35.213000000000001</c:v>
                </c:pt>
                <c:pt idx="25">
                  <c:v>160.9315</c:v>
                </c:pt>
                <c:pt idx="26">
                  <c:v>166.9365</c:v>
                </c:pt>
                <c:pt idx="27">
                  <c:v>155.15100000000001</c:v>
                </c:pt>
                <c:pt idx="28">
                  <c:v>135.136</c:v>
                </c:pt>
                <c:pt idx="29">
                  <c:v>117.8955</c:v>
                </c:pt>
                <c:pt idx="30">
                  <c:v>109.36749999999999</c:v>
                </c:pt>
                <c:pt idx="31">
                  <c:v>136.691</c:v>
                </c:pt>
                <c:pt idx="32">
                  <c:v>29.136000000000003</c:v>
                </c:pt>
                <c:pt idx="33">
                  <c:v>153.44800000000001</c:v>
                </c:pt>
                <c:pt idx="34">
                  <c:v>113.6815</c:v>
                </c:pt>
                <c:pt idx="35">
                  <c:v>129.71550000000002</c:v>
                </c:pt>
                <c:pt idx="36">
                  <c:v>49.953000000000003</c:v>
                </c:pt>
                <c:pt idx="37">
                  <c:v>161.37349999999998</c:v>
                </c:pt>
                <c:pt idx="38">
                  <c:v>43.853499999999997</c:v>
                </c:pt>
                <c:pt idx="39">
                  <c:v>102.67500000000001</c:v>
                </c:pt>
                <c:pt idx="40">
                  <c:v>165.9145</c:v>
                </c:pt>
                <c:pt idx="41">
                  <c:v>146.68200000000002</c:v>
                </c:pt>
                <c:pt idx="42">
                  <c:v>103.6755</c:v>
                </c:pt>
                <c:pt idx="43">
                  <c:v>56.261500000000005</c:v>
                </c:pt>
                <c:pt idx="44">
                  <c:v>150.97399999999999</c:v>
                </c:pt>
                <c:pt idx="45">
                  <c:v>30.298999999999999</c:v>
                </c:pt>
                <c:pt idx="46">
                  <c:v>166.48750000000001</c:v>
                </c:pt>
                <c:pt idx="47">
                  <c:v>51.685499999999998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C-E849-AC3D-544F4E545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016047"/>
        <c:axId val="315582431"/>
      </c:scatterChart>
      <c:valAx>
        <c:axId val="40301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Leaf Tangent Angle PCV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82431"/>
        <c:crosses val="autoZero"/>
        <c:crossBetween val="midCat"/>
      </c:valAx>
      <c:valAx>
        <c:axId val="31558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Leaf Erectness</a:t>
                </a:r>
                <a:r>
                  <a:rPr lang="en-US" b="1" baseline="0"/>
                  <a:t> (degrees)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1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Angle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Sheet1!$AD$2:$AD$49</c:f>
              <c:numCache>
                <c:formatCode>General</c:formatCode>
                <c:ptCount val="48"/>
                <c:pt idx="0">
                  <c:v>19.464156620489049</c:v>
                </c:pt>
                <c:pt idx="1">
                  <c:v>26.050210923903499</c:v>
                </c:pt>
                <c:pt idx="2">
                  <c:v>17.671916689825046</c:v>
                </c:pt>
                <c:pt idx="3">
                  <c:v>22.02953981425275</c:v>
                </c:pt>
                <c:pt idx="4">
                  <c:v>22.465647392758001</c:v>
                </c:pt>
                <c:pt idx="5">
                  <c:v>26.730441416176099</c:v>
                </c:pt>
                <c:pt idx="6">
                  <c:v>16.746210906329399</c:v>
                </c:pt>
                <c:pt idx="7">
                  <c:v>25.92257347133615</c:v>
                </c:pt>
                <c:pt idx="8">
                  <c:v>20.857615956461949</c:v>
                </c:pt>
                <c:pt idx="9">
                  <c:v>23.630655684014201</c:v>
                </c:pt>
                <c:pt idx="10">
                  <c:v>44.097290211200701</c:v>
                </c:pt>
                <c:pt idx="11">
                  <c:v>25.44376184259265</c:v>
                </c:pt>
                <c:pt idx="12">
                  <c:v>29.144018532994348</c:v>
                </c:pt>
                <c:pt idx="13">
                  <c:v>34.155635685545349</c:v>
                </c:pt>
                <c:pt idx="14">
                  <c:v>25.399544905453304</c:v>
                </c:pt>
                <c:pt idx="15">
                  <c:v>25.983809532339897</c:v>
                </c:pt>
                <c:pt idx="16">
                  <c:v>18.864676039678947</c:v>
                </c:pt>
                <c:pt idx="17">
                  <c:v>28.474212616942452</c:v>
                </c:pt>
                <c:pt idx="18">
                  <c:v>16.48130793894325</c:v>
                </c:pt>
                <c:pt idx="19">
                  <c:v>30.3862796788579</c:v>
                </c:pt>
                <c:pt idx="20">
                  <c:v>14.737954290332709</c:v>
                </c:pt>
                <c:pt idx="21">
                  <c:v>38.015628302518799</c:v>
                </c:pt>
                <c:pt idx="22">
                  <c:v>67.144053513638042</c:v>
                </c:pt>
                <c:pt idx="23">
                  <c:v>40.850967893038103</c:v>
                </c:pt>
                <c:pt idx="24">
                  <c:v>14.341235502154401</c:v>
                </c:pt>
                <c:pt idx="25">
                  <c:v>26.605875841188002</c:v>
                </c:pt>
                <c:pt idx="26">
                  <c:v>14.904532358905561</c:v>
                </c:pt>
                <c:pt idx="27">
                  <c:v>38.812151303147402</c:v>
                </c:pt>
                <c:pt idx="28">
                  <c:v>26.588462273899051</c:v>
                </c:pt>
                <c:pt idx="29">
                  <c:v>29.047934846845152</c:v>
                </c:pt>
                <c:pt idx="30">
                  <c:v>26.1240128254328</c:v>
                </c:pt>
                <c:pt idx="31">
                  <c:v>28.493250858637452</c:v>
                </c:pt>
                <c:pt idx="32">
                  <c:v>25.59839903294905</c:v>
                </c:pt>
                <c:pt idx="33">
                  <c:v>20.827908048666949</c:v>
                </c:pt>
                <c:pt idx="34">
                  <c:v>39.344832633874802</c:v>
                </c:pt>
                <c:pt idx="35">
                  <c:v>28.665150555190202</c:v>
                </c:pt>
                <c:pt idx="36">
                  <c:v>29.870001047422249</c:v>
                </c:pt>
                <c:pt idx="37">
                  <c:v>19.720750549064402</c:v>
                </c:pt>
                <c:pt idx="38">
                  <c:v>42.953440138445956</c:v>
                </c:pt>
                <c:pt idx="39">
                  <c:v>23.444416915915401</c:v>
                </c:pt>
                <c:pt idx="40">
                  <c:v>33.844993559451297</c:v>
                </c:pt>
                <c:pt idx="41">
                  <c:v>24.114639473506699</c:v>
                </c:pt>
                <c:pt idx="42">
                  <c:v>26.910338353630451</c:v>
                </c:pt>
                <c:pt idx="43">
                  <c:v>25.70404498393615</c:v>
                </c:pt>
                <c:pt idx="44">
                  <c:v>30.633003187151701</c:v>
                </c:pt>
                <c:pt idx="45">
                  <c:v>33.514711224398852</c:v>
                </c:pt>
                <c:pt idx="46">
                  <c:v>39.139815968200452</c:v>
                </c:pt>
                <c:pt idx="47">
                  <c:v>74.831861726405194</c:v>
                </c:pt>
              </c:numCache>
            </c:numRef>
          </c:xVal>
          <c:yVal>
            <c:numRef>
              <c:f>Sheet1!$X$2:$X$49</c:f>
              <c:numCache>
                <c:formatCode>General</c:formatCode>
                <c:ptCount val="48"/>
                <c:pt idx="0">
                  <c:v>13.435499999999999</c:v>
                </c:pt>
                <c:pt idx="1">
                  <c:v>20.224</c:v>
                </c:pt>
                <c:pt idx="2">
                  <c:v>19.877000000000002</c:v>
                </c:pt>
                <c:pt idx="3">
                  <c:v>18.489999999999998</c:v>
                </c:pt>
                <c:pt idx="4">
                  <c:v>21.1645</c:v>
                </c:pt>
                <c:pt idx="5">
                  <c:v>24.314500000000002</c:v>
                </c:pt>
                <c:pt idx="6">
                  <c:v>12.2195</c:v>
                </c:pt>
                <c:pt idx="7">
                  <c:v>17.3445</c:v>
                </c:pt>
                <c:pt idx="8">
                  <c:v>17.804499999999997</c:v>
                </c:pt>
                <c:pt idx="9">
                  <c:v>26.540500000000002</c:v>
                </c:pt>
                <c:pt idx="10">
                  <c:v>34.126999999999995</c:v>
                </c:pt>
                <c:pt idx="11">
                  <c:v>24.6965</c:v>
                </c:pt>
                <c:pt idx="12">
                  <c:v>23.175000000000001</c:v>
                </c:pt>
                <c:pt idx="13">
                  <c:v>18.9725</c:v>
                </c:pt>
                <c:pt idx="14">
                  <c:v>24.588000000000001</c:v>
                </c:pt>
                <c:pt idx="15">
                  <c:v>18.2605</c:v>
                </c:pt>
                <c:pt idx="16">
                  <c:v>20.2105</c:v>
                </c:pt>
                <c:pt idx="17">
                  <c:v>26.639499999999998</c:v>
                </c:pt>
                <c:pt idx="18">
                  <c:v>25.062000000000001</c:v>
                </c:pt>
                <c:pt idx="19">
                  <c:v>18.698999999999998</c:v>
                </c:pt>
                <c:pt idx="20">
                  <c:v>31.938500000000001</c:v>
                </c:pt>
                <c:pt idx="21">
                  <c:v>38.605499999999999</c:v>
                </c:pt>
                <c:pt idx="22">
                  <c:v>34.037999999999997</c:v>
                </c:pt>
                <c:pt idx="23">
                  <c:v>26.817500000000003</c:v>
                </c:pt>
                <c:pt idx="24">
                  <c:v>9.3125</c:v>
                </c:pt>
                <c:pt idx="25">
                  <c:v>18.558</c:v>
                </c:pt>
                <c:pt idx="26">
                  <c:v>16.395499999999998</c:v>
                </c:pt>
                <c:pt idx="27">
                  <c:v>23.755499999999998</c:v>
                </c:pt>
                <c:pt idx="28">
                  <c:v>19.1675</c:v>
                </c:pt>
                <c:pt idx="29">
                  <c:v>20.901499999999999</c:v>
                </c:pt>
                <c:pt idx="30">
                  <c:v>19.125999999999998</c:v>
                </c:pt>
                <c:pt idx="31">
                  <c:v>14.192499999999999</c:v>
                </c:pt>
                <c:pt idx="32">
                  <c:v>20.084</c:v>
                </c:pt>
                <c:pt idx="33">
                  <c:v>18.3245</c:v>
                </c:pt>
                <c:pt idx="34">
                  <c:v>36.075499999999998</c:v>
                </c:pt>
                <c:pt idx="35">
                  <c:v>26.564499999999999</c:v>
                </c:pt>
                <c:pt idx="36">
                  <c:v>20.801500000000001</c:v>
                </c:pt>
                <c:pt idx="37">
                  <c:v>24.86</c:v>
                </c:pt>
                <c:pt idx="38">
                  <c:v>30.117999999999999</c:v>
                </c:pt>
                <c:pt idx="39">
                  <c:v>8.8960000000000008</c:v>
                </c:pt>
                <c:pt idx="40">
                  <c:v>29.2395</c:v>
                </c:pt>
                <c:pt idx="41">
                  <c:v>19.544</c:v>
                </c:pt>
                <c:pt idx="42">
                  <c:v>17.282</c:v>
                </c:pt>
                <c:pt idx="43">
                  <c:v>18.181999999999999</c:v>
                </c:pt>
                <c:pt idx="44">
                  <c:v>23.384499999999999</c:v>
                </c:pt>
                <c:pt idx="45">
                  <c:v>30.298999999999999</c:v>
                </c:pt>
                <c:pt idx="46">
                  <c:v>34.337000000000003</c:v>
                </c:pt>
                <c:pt idx="47">
                  <c:v>24.436499999999999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6-5441-93BA-47A093D1F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016047"/>
        <c:axId val="315582431"/>
      </c:scatterChart>
      <c:valAx>
        <c:axId val="40301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Leaf</a:t>
                </a:r>
                <a:r>
                  <a:rPr lang="en-US" b="1" baseline="0"/>
                  <a:t> Insertion Angle </a:t>
                </a:r>
                <a:r>
                  <a:rPr lang="en-US" b="1"/>
                  <a:t>PCV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82431"/>
        <c:crosses val="autoZero"/>
        <c:crossBetween val="midCat"/>
      </c:valAx>
      <c:valAx>
        <c:axId val="31558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Manually</a:t>
                </a:r>
                <a:r>
                  <a:rPr lang="en-US" b="1" baseline="0"/>
                  <a:t> Measured (degrees)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1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92808</xdr:colOff>
      <xdr:row>50</xdr:row>
      <xdr:rowOff>30284</xdr:rowOff>
    </xdr:from>
    <xdr:to>
      <xdr:col>6</xdr:col>
      <xdr:colOff>757116</xdr:colOff>
      <xdr:row>63</xdr:row>
      <xdr:rowOff>106484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42BFDD-0C7A-2D49-9374-31F87BE41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50</xdr:row>
      <xdr:rowOff>0</xdr:rowOff>
    </xdr:from>
    <xdr:to>
      <xdr:col>14</xdr:col>
      <xdr:colOff>420077</xdr:colOff>
      <xdr:row>63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6ABECF0-B634-BF4E-9A01-14CEF6A60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6</xdr:col>
      <xdr:colOff>664308</xdr:colOff>
      <xdr:row>78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54EE52-1F25-DE48-B873-19A9D5CBE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64</xdr:row>
      <xdr:rowOff>0</xdr:rowOff>
    </xdr:from>
    <xdr:to>
      <xdr:col>13</xdr:col>
      <xdr:colOff>433399</xdr:colOff>
      <xdr:row>77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33C9A3-BC3C-B84A-80F6-ACE0401C2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50</xdr:row>
      <xdr:rowOff>0</xdr:rowOff>
    </xdr:from>
    <xdr:to>
      <xdr:col>23</xdr:col>
      <xdr:colOff>220505</xdr:colOff>
      <xdr:row>63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C4E56B-919B-C941-82FD-68005FDA3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01C1A-D582-1946-89D8-2B2869B446ED}">
  <dimension ref="A1:BT97"/>
  <sheetViews>
    <sheetView tabSelected="1" topLeftCell="Q40" zoomScale="143" zoomScaleNormal="143" workbookViewId="0">
      <selection activeCell="AD22" sqref="AD22"/>
    </sheetView>
  </sheetViews>
  <sheetFormatPr baseColWidth="10" defaultRowHeight="16" x14ac:dyDescent="0.2"/>
  <cols>
    <col min="1" max="2" width="10.83203125" style="2"/>
    <col min="3" max="3" width="2.83203125" style="3" customWidth="1"/>
    <col min="4" max="4" width="10.83203125" style="2"/>
    <col min="5" max="5" width="13" style="2" bestFit="1" customWidth="1"/>
    <col min="6" max="6" width="2.83203125" style="3" customWidth="1"/>
    <col min="7" max="8" width="10.83203125" style="2"/>
    <col min="16" max="19" width="10.83203125" style="2"/>
    <col min="21" max="21" width="2.5" customWidth="1"/>
    <col min="31" max="31" width="14" style="2" customWidth="1"/>
    <col min="32" max="32" width="2.5" customWidth="1"/>
    <col min="33" max="34" width="10.83203125" style="11"/>
    <col min="35" max="35" width="8.5" style="26" customWidth="1"/>
    <col min="36" max="36" width="10.83203125" style="2"/>
    <col min="37" max="37" width="12.5" style="2" customWidth="1"/>
    <col min="38" max="38" width="2.5" customWidth="1"/>
    <col min="39" max="40" width="10.83203125" style="2"/>
    <col min="41" max="41" width="2.5" customWidth="1"/>
    <col min="43" max="43" width="10.83203125" style="2"/>
    <col min="44" max="44" width="2.5" customWidth="1"/>
    <col min="46" max="46" width="10.83203125" style="2"/>
    <col min="48" max="49" width="10.83203125" style="2"/>
    <col min="51" max="58" width="10.83203125" style="2"/>
    <col min="60" max="60" width="13" style="2" customWidth="1"/>
    <col min="61" max="62" width="10.83203125" style="2"/>
    <col min="64" max="64" width="10.83203125" style="2"/>
    <col min="71" max="16384" width="10.83203125" style="2"/>
  </cols>
  <sheetData>
    <row r="1" spans="1:71" x14ac:dyDescent="0.2">
      <c r="A1" s="1" t="s">
        <v>0</v>
      </c>
      <c r="B1" s="2" t="s">
        <v>1</v>
      </c>
      <c r="C1" s="3" t="s">
        <v>52</v>
      </c>
      <c r="D1" s="4" t="s">
        <v>2</v>
      </c>
      <c r="E1" s="5" t="s">
        <v>3</v>
      </c>
      <c r="F1" s="3" t="s">
        <v>53</v>
      </c>
      <c r="G1" s="6" t="s">
        <v>4</v>
      </c>
      <c r="H1" s="6" t="s">
        <v>5</v>
      </c>
      <c r="I1" s="7" t="s">
        <v>6</v>
      </c>
      <c r="J1" s="7" t="s">
        <v>67</v>
      </c>
      <c r="K1" s="6" t="s">
        <v>7</v>
      </c>
      <c r="L1" s="2" t="s">
        <v>8</v>
      </c>
      <c r="M1" s="5" t="s">
        <v>9</v>
      </c>
      <c r="N1" s="2" t="s">
        <v>10</v>
      </c>
      <c r="O1" s="2" t="s">
        <v>11</v>
      </c>
      <c r="P1" s="8" t="s">
        <v>12</v>
      </c>
      <c r="Q1" s="6" t="s">
        <v>62</v>
      </c>
      <c r="R1" s="6" t="s">
        <v>63</v>
      </c>
      <c r="S1" s="7" t="s">
        <v>64</v>
      </c>
      <c r="U1" s="3" t="s">
        <v>54</v>
      </c>
      <c r="V1" s="6" t="s">
        <v>13</v>
      </c>
      <c r="W1" s="6" t="s">
        <v>14</v>
      </c>
      <c r="X1" s="9" t="s">
        <v>15</v>
      </c>
      <c r="Y1" s="6" t="s">
        <v>16</v>
      </c>
      <c r="Z1" s="6" t="s">
        <v>17</v>
      </c>
      <c r="AA1" s="7" t="s">
        <v>18</v>
      </c>
      <c r="AB1" s="6" t="s">
        <v>59</v>
      </c>
      <c r="AC1" s="6" t="s">
        <v>60</v>
      </c>
      <c r="AD1" s="7" t="s">
        <v>61</v>
      </c>
      <c r="AE1" s="1" t="s">
        <v>0</v>
      </c>
      <c r="AF1" s="3" t="s">
        <v>55</v>
      </c>
      <c r="AG1" s="28" t="s">
        <v>19</v>
      </c>
      <c r="AH1" s="28" t="s">
        <v>68</v>
      </c>
      <c r="AI1" s="25" t="s">
        <v>65</v>
      </c>
      <c r="AJ1" s="5" t="s">
        <v>20</v>
      </c>
      <c r="AK1" s="1" t="s">
        <v>0</v>
      </c>
      <c r="AL1" s="3" t="s">
        <v>56</v>
      </c>
      <c r="AM1" s="4" t="s">
        <v>21</v>
      </c>
      <c r="AN1" s="5" t="s">
        <v>22</v>
      </c>
      <c r="AO1" s="3" t="s">
        <v>57</v>
      </c>
      <c r="AP1" s="7" t="s">
        <v>23</v>
      </c>
      <c r="AQ1" s="5" t="s">
        <v>24</v>
      </c>
      <c r="AR1" s="3" t="s">
        <v>58</v>
      </c>
      <c r="AU1" s="2"/>
      <c r="BG1" s="2"/>
      <c r="BK1" s="2"/>
    </row>
    <row r="2" spans="1:71" x14ac:dyDescent="0.2">
      <c r="A2" s="1" t="s">
        <v>25</v>
      </c>
      <c r="B2" s="2" t="s">
        <v>26</v>
      </c>
      <c r="C2" s="10"/>
      <c r="D2" s="2">
        <v>601.13664484024002</v>
      </c>
      <c r="E2" s="11">
        <v>22.5</v>
      </c>
      <c r="F2" s="10"/>
      <c r="G2" s="12">
        <v>1.61604047035774</v>
      </c>
      <c r="H2" s="12">
        <v>1.1739932795922401</v>
      </c>
      <c r="I2">
        <f>AVERAGE(G2:H2)</f>
        <v>1.3950168749749901</v>
      </c>
      <c r="J2">
        <f>LOG10(I2)</f>
        <v>0.14457946113233608</v>
      </c>
      <c r="K2">
        <v>60.045999999999999</v>
      </c>
      <c r="L2">
        <v>114.512</v>
      </c>
      <c r="M2">
        <f>AVERAGE(K2,L2)</f>
        <v>87.278999999999996</v>
      </c>
      <c r="N2">
        <v>72.677387835751304</v>
      </c>
      <c r="O2">
        <v>119.35829522763601</v>
      </c>
      <c r="P2" s="1">
        <f>AVERAGE(N2,O2)</f>
        <v>96.017841531693648</v>
      </c>
      <c r="Q2" s="15">
        <v>64.909878145559404</v>
      </c>
      <c r="R2" s="15">
        <v>116.360327125431</v>
      </c>
      <c r="S2" s="15">
        <f>AVERAGE(Q2,R2)</f>
        <v>90.635102635495201</v>
      </c>
      <c r="U2" s="10"/>
      <c r="V2">
        <v>9.2149999999999999</v>
      </c>
      <c r="W2">
        <v>17.655999999999999</v>
      </c>
      <c r="X2">
        <f>AVERAGE(V2,W2)</f>
        <v>13.435499999999999</v>
      </c>
      <c r="Y2">
        <v>26.829553380605699</v>
      </c>
      <c r="Z2">
        <v>21.863949618631398</v>
      </c>
      <c r="AA2">
        <f>AVERAGE(Y2,Z2)</f>
        <v>24.346751499618549</v>
      </c>
      <c r="AB2">
        <v>19.5320274133406</v>
      </c>
      <c r="AC2">
        <v>19.396285827637499</v>
      </c>
      <c r="AD2">
        <f>AVERAGE(AB2,AC2)</f>
        <v>19.464156620489049</v>
      </c>
      <c r="AE2" s="1" t="s">
        <v>25</v>
      </c>
      <c r="AF2" s="10"/>
      <c r="AG2" s="29">
        <v>513</v>
      </c>
      <c r="AH2" s="29"/>
      <c r="AI2" s="24">
        <v>14</v>
      </c>
      <c r="AJ2" s="13">
        <v>14</v>
      </c>
      <c r="AK2" s="1" t="s">
        <v>25</v>
      </c>
      <c r="AL2" s="10"/>
      <c r="AM2" s="12">
        <v>832</v>
      </c>
      <c r="AN2" s="13">
        <v>35.700000000000003</v>
      </c>
      <c r="AO2" s="10"/>
      <c r="AP2">
        <v>4</v>
      </c>
      <c r="AQ2" s="14">
        <v>4</v>
      </c>
      <c r="AR2" s="10"/>
      <c r="BH2" s="12"/>
      <c r="BI2" s="12"/>
      <c r="BJ2" s="12"/>
      <c r="BS2" s="15"/>
    </row>
    <row r="3" spans="1:71" x14ac:dyDescent="0.2">
      <c r="A3" s="1" t="s">
        <v>27</v>
      </c>
      <c r="B3" s="2" t="s">
        <v>26</v>
      </c>
      <c r="C3" s="10"/>
      <c r="D3" s="2">
        <v>574.34375160932495</v>
      </c>
      <c r="E3" s="11">
        <v>19.8</v>
      </c>
      <c r="F3" s="10"/>
      <c r="G3" s="12">
        <v>1.3308103090444801</v>
      </c>
      <c r="H3" s="2">
        <v>1.09274985444509</v>
      </c>
      <c r="I3">
        <f t="shared" ref="I3:I49" si="0">AVERAGE(G3:H3)</f>
        <v>1.211780081744785</v>
      </c>
      <c r="J3">
        <f t="shared" ref="J3:J49" si="1">LOG10(I3)</f>
        <v>8.3423809639779328E-2</v>
      </c>
      <c r="K3">
        <v>83.167000000000002</v>
      </c>
      <c r="L3">
        <v>128.149</v>
      </c>
      <c r="M3">
        <f t="shared" ref="M3:M49" si="2">AVERAGE(K3,L3)</f>
        <v>105.658</v>
      </c>
      <c r="N3">
        <v>112.49145526253599</v>
      </c>
      <c r="O3">
        <v>145.06605833895799</v>
      </c>
      <c r="P3" s="1">
        <f t="shared" ref="P3:P49" si="3">AVERAGE(N3,O3)</f>
        <v>128.77875680074698</v>
      </c>
      <c r="Q3" s="15">
        <v>98.6535398154153</v>
      </c>
      <c r="R3" s="15">
        <v>141.685726001733</v>
      </c>
      <c r="S3" s="15">
        <f t="shared" ref="S3:S49" si="4">AVERAGE(Q3,R3)</f>
        <v>120.16963290857416</v>
      </c>
      <c r="U3" s="10"/>
      <c r="V3">
        <v>22.065999999999999</v>
      </c>
      <c r="W3">
        <v>18.382000000000001</v>
      </c>
      <c r="X3">
        <f t="shared" ref="X3:X49" si="5">AVERAGE(V3,W3)</f>
        <v>20.224</v>
      </c>
      <c r="Y3">
        <v>42.789468583972301</v>
      </c>
      <c r="Z3">
        <v>25.896944097092099</v>
      </c>
      <c r="AA3">
        <f t="shared" ref="AA3:AA49" si="6">AVERAGE(Y3,Z3)</f>
        <v>34.343206340532198</v>
      </c>
      <c r="AB3">
        <v>29.478526136979301</v>
      </c>
      <c r="AC3">
        <v>22.621895710827701</v>
      </c>
      <c r="AD3">
        <f t="shared" ref="AD3:AD49" si="7">AVERAGE(AB3,AC3)</f>
        <v>26.050210923903499</v>
      </c>
      <c r="AE3" s="1" t="s">
        <v>27</v>
      </c>
      <c r="AF3" s="10"/>
      <c r="AG3" s="11">
        <v>315</v>
      </c>
      <c r="AI3" s="24">
        <v>10.4</v>
      </c>
      <c r="AJ3" s="13">
        <v>10.4</v>
      </c>
      <c r="AK3" s="1" t="s">
        <v>27</v>
      </c>
      <c r="AL3" s="10"/>
      <c r="AM3" s="2">
        <v>740</v>
      </c>
      <c r="AN3" s="13">
        <v>30.5</v>
      </c>
      <c r="AO3" s="10"/>
      <c r="AP3">
        <v>4</v>
      </c>
      <c r="AQ3" s="14">
        <v>7</v>
      </c>
      <c r="AR3" s="10"/>
      <c r="BI3" s="12"/>
      <c r="BJ3" s="12"/>
      <c r="BS3" s="15"/>
    </row>
    <row r="4" spans="1:71" x14ac:dyDescent="0.2">
      <c r="A4" s="1" t="s">
        <v>28</v>
      </c>
      <c r="B4" s="2" t="s">
        <v>26</v>
      </c>
      <c r="C4" s="10"/>
      <c r="D4" s="2">
        <v>731.89696860313404</v>
      </c>
      <c r="E4" s="11">
        <v>24.5</v>
      </c>
      <c r="F4" s="10"/>
      <c r="G4" s="12">
        <v>1.05598212893409</v>
      </c>
      <c r="H4" s="2">
        <v>1.0226084775453299</v>
      </c>
      <c r="I4">
        <f t="shared" si="0"/>
        <v>1.0392953032397099</v>
      </c>
      <c r="J4">
        <f t="shared" si="1"/>
        <v>1.6738964636701496E-2</v>
      </c>
      <c r="K4">
        <v>171.95599999999999</v>
      </c>
      <c r="L4">
        <v>151.37899999999999</v>
      </c>
      <c r="M4">
        <f t="shared" si="2"/>
        <v>161.66749999999999</v>
      </c>
      <c r="N4">
        <v>171.24150840841401</v>
      </c>
      <c r="O4">
        <v>179.072678876765</v>
      </c>
      <c r="P4" s="1">
        <f t="shared" si="3"/>
        <v>175.1570936425895</v>
      </c>
      <c r="Q4" s="15">
        <v>166.894072511134</v>
      </c>
      <c r="R4" s="15">
        <v>178.03436034932901</v>
      </c>
      <c r="S4" s="15">
        <f t="shared" si="4"/>
        <v>172.46421643023149</v>
      </c>
      <c r="U4" s="10"/>
      <c r="V4">
        <v>15.962</v>
      </c>
      <c r="W4">
        <v>23.792000000000002</v>
      </c>
      <c r="X4">
        <f t="shared" si="5"/>
        <v>19.877000000000002</v>
      </c>
      <c r="Y4">
        <v>30.2783412887878</v>
      </c>
      <c r="Z4">
        <v>11.6914346990295</v>
      </c>
      <c r="AA4">
        <f t="shared" si="6"/>
        <v>20.98488799390865</v>
      </c>
      <c r="AB4">
        <v>9.7124556889100901</v>
      </c>
      <c r="AC4">
        <v>25.631377690739999</v>
      </c>
      <c r="AD4">
        <f t="shared" si="7"/>
        <v>17.671916689825046</v>
      </c>
      <c r="AE4" s="1" t="s">
        <v>28</v>
      </c>
      <c r="AF4" s="10"/>
      <c r="AG4" s="11">
        <v>394</v>
      </c>
      <c r="AI4" s="24">
        <v>12</v>
      </c>
      <c r="AJ4" s="13">
        <v>12</v>
      </c>
      <c r="AK4" s="1" t="s">
        <v>28</v>
      </c>
      <c r="AL4" s="10"/>
      <c r="AM4" s="2">
        <v>1136</v>
      </c>
      <c r="AN4" s="13">
        <v>35.6</v>
      </c>
      <c r="AO4" s="10"/>
      <c r="AP4">
        <v>4</v>
      </c>
      <c r="AQ4" s="14">
        <v>4</v>
      </c>
      <c r="AR4" s="10"/>
      <c r="BI4" s="12"/>
      <c r="BJ4" s="12"/>
      <c r="BS4" s="15"/>
    </row>
    <row r="5" spans="1:71" x14ac:dyDescent="0.2">
      <c r="A5" s="1" t="s">
        <v>29</v>
      </c>
      <c r="B5" s="2" t="s">
        <v>26</v>
      </c>
      <c r="C5" s="10"/>
      <c r="D5" s="2">
        <v>707.178274989128</v>
      </c>
      <c r="E5" s="11">
        <v>22.5</v>
      </c>
      <c r="F5" s="10"/>
      <c r="G5" s="12">
        <v>1.54663717607299</v>
      </c>
      <c r="H5" s="2">
        <v>1.7710477376868801</v>
      </c>
      <c r="I5">
        <f t="shared" si="0"/>
        <v>1.6588424568799351</v>
      </c>
      <c r="J5">
        <f t="shared" si="1"/>
        <v>0.2198051422892246</v>
      </c>
      <c r="K5">
        <v>39.185000000000002</v>
      </c>
      <c r="L5">
        <v>39.783000000000001</v>
      </c>
      <c r="M5">
        <f t="shared" si="2"/>
        <v>39.484000000000002</v>
      </c>
      <c r="N5">
        <v>40.841493623728397</v>
      </c>
      <c r="O5">
        <v>42.913868640558597</v>
      </c>
      <c r="P5" s="1">
        <f t="shared" si="3"/>
        <v>41.877681132143493</v>
      </c>
      <c r="Q5" s="15">
        <v>45.403472593028297</v>
      </c>
      <c r="R5" s="15">
        <v>41.302872902162797</v>
      </c>
      <c r="S5" s="15">
        <f t="shared" si="4"/>
        <v>43.353172747595551</v>
      </c>
      <c r="U5" s="10"/>
      <c r="V5">
        <v>11.702</v>
      </c>
      <c r="W5">
        <v>25.277999999999999</v>
      </c>
      <c r="X5">
        <f t="shared" si="5"/>
        <v>18.489999999999998</v>
      </c>
      <c r="Y5">
        <v>34.675794661360399</v>
      </c>
      <c r="Z5">
        <v>15.2178750278855</v>
      </c>
      <c r="AA5">
        <f t="shared" si="6"/>
        <v>24.946834844622948</v>
      </c>
      <c r="AB5">
        <v>32.186890803280697</v>
      </c>
      <c r="AC5">
        <v>11.8721888252248</v>
      </c>
      <c r="AD5">
        <f t="shared" si="7"/>
        <v>22.02953981425275</v>
      </c>
      <c r="AE5" s="1" t="s">
        <v>29</v>
      </c>
      <c r="AF5" s="10"/>
      <c r="AG5" s="11">
        <v>433</v>
      </c>
      <c r="AI5" s="24">
        <v>13</v>
      </c>
      <c r="AJ5" s="13">
        <v>13</v>
      </c>
      <c r="AK5" s="1" t="s">
        <v>29</v>
      </c>
      <c r="AL5" s="10"/>
      <c r="AM5" s="2">
        <v>734</v>
      </c>
      <c r="AN5" s="13">
        <v>35</v>
      </c>
      <c r="AO5" s="10"/>
      <c r="AP5">
        <v>4</v>
      </c>
      <c r="AQ5" s="14">
        <v>4</v>
      </c>
      <c r="AR5" s="10"/>
      <c r="BI5" s="12"/>
      <c r="BJ5" s="12"/>
      <c r="BS5" s="15"/>
    </row>
    <row r="6" spans="1:71" x14ac:dyDescent="0.2">
      <c r="A6" s="1" t="s">
        <v>30</v>
      </c>
      <c r="B6" s="2" t="s">
        <v>26</v>
      </c>
      <c r="C6" s="10"/>
      <c r="D6" s="2">
        <v>864.66251224279404</v>
      </c>
      <c r="E6" s="11">
        <v>25</v>
      </c>
      <c r="F6" s="10"/>
      <c r="G6" s="12">
        <v>1.0679699525700099</v>
      </c>
      <c r="H6" s="12">
        <v>1.0562684411484</v>
      </c>
      <c r="I6">
        <f t="shared" si="0"/>
        <v>1.062119196859205</v>
      </c>
      <c r="J6">
        <f t="shared" si="1"/>
        <v>2.6173258396430865E-2</v>
      </c>
      <c r="K6">
        <v>149.41800000000001</v>
      </c>
      <c r="L6">
        <v>136.70400000000001</v>
      </c>
      <c r="M6">
        <f t="shared" si="2"/>
        <v>143.06100000000001</v>
      </c>
      <c r="N6">
        <v>151.11796452852099</v>
      </c>
      <c r="O6">
        <v>171.36625156832099</v>
      </c>
      <c r="P6" s="1">
        <f t="shared" si="3"/>
        <v>161.24210804842099</v>
      </c>
      <c r="Q6" s="15">
        <v>150.89423826716299</v>
      </c>
      <c r="R6" s="15">
        <v>171.91819915514901</v>
      </c>
      <c r="S6" s="15">
        <f t="shared" si="4"/>
        <v>161.40621871115599</v>
      </c>
      <c r="U6" s="10"/>
      <c r="V6">
        <v>14.387</v>
      </c>
      <c r="W6">
        <v>27.942</v>
      </c>
      <c r="X6">
        <f t="shared" si="5"/>
        <v>21.1645</v>
      </c>
      <c r="Y6">
        <v>14.8410534913759</v>
      </c>
      <c r="Z6">
        <v>34.443482852215297</v>
      </c>
      <c r="AA6">
        <f t="shared" si="6"/>
        <v>24.6422681717956</v>
      </c>
      <c r="AB6">
        <v>10.5367092575688</v>
      </c>
      <c r="AC6">
        <v>34.3945855279472</v>
      </c>
      <c r="AD6">
        <f t="shared" si="7"/>
        <v>22.465647392758001</v>
      </c>
      <c r="AE6" s="1" t="s">
        <v>30</v>
      </c>
      <c r="AF6" s="10"/>
      <c r="AG6" s="11">
        <v>298</v>
      </c>
      <c r="AI6" s="24">
        <v>9</v>
      </c>
      <c r="AJ6" s="13">
        <v>9</v>
      </c>
      <c r="AK6" s="1" t="s">
        <v>30</v>
      </c>
      <c r="AL6" s="10"/>
      <c r="AM6" s="2">
        <v>1082</v>
      </c>
      <c r="AN6" s="13">
        <v>33</v>
      </c>
      <c r="AO6" s="10"/>
      <c r="AP6">
        <v>3</v>
      </c>
      <c r="AQ6" s="14">
        <v>3</v>
      </c>
      <c r="AR6" s="10"/>
      <c r="BH6" s="12"/>
      <c r="BI6" s="12"/>
      <c r="BJ6" s="12"/>
      <c r="BS6" s="15"/>
    </row>
    <row r="7" spans="1:71" x14ac:dyDescent="0.2">
      <c r="A7" s="1" t="s">
        <v>31</v>
      </c>
      <c r="B7" s="2" t="s">
        <v>26</v>
      </c>
      <c r="C7" s="10"/>
      <c r="D7" s="2">
        <v>708.59545290470101</v>
      </c>
      <c r="E7" s="11">
        <v>22.5</v>
      </c>
      <c r="F7" s="10"/>
      <c r="G7" s="12">
        <v>1.11723762629489</v>
      </c>
      <c r="H7" s="12">
        <v>1.09466640257489</v>
      </c>
      <c r="I7">
        <f t="shared" si="0"/>
        <v>1.10595201443489</v>
      </c>
      <c r="J7">
        <f t="shared" si="1"/>
        <v>4.3736284004631809E-2</v>
      </c>
      <c r="K7">
        <v>119.026</v>
      </c>
      <c r="L7">
        <v>136.77699999999999</v>
      </c>
      <c r="M7">
        <f t="shared" si="2"/>
        <v>127.9015</v>
      </c>
      <c r="N7">
        <v>144.41068461262299</v>
      </c>
      <c r="O7">
        <v>150.17204480017699</v>
      </c>
      <c r="P7" s="1">
        <f t="shared" si="3"/>
        <v>147.29136470639997</v>
      </c>
      <c r="Q7" s="15">
        <v>145.62313881294801</v>
      </c>
      <c r="R7" s="15">
        <v>147.99668760613599</v>
      </c>
      <c r="S7" s="15">
        <f t="shared" si="4"/>
        <v>146.809913209542</v>
      </c>
      <c r="U7" s="10"/>
      <c r="V7">
        <v>17.579000000000001</v>
      </c>
      <c r="W7">
        <v>31.05</v>
      </c>
      <c r="X7">
        <f t="shared" si="5"/>
        <v>24.314500000000002</v>
      </c>
      <c r="Y7">
        <v>28.322502959576301</v>
      </c>
      <c r="Z7">
        <v>35.009987393398198</v>
      </c>
      <c r="AA7">
        <f t="shared" si="6"/>
        <v>31.666245176487251</v>
      </c>
      <c r="AB7">
        <v>21.232326053901598</v>
      </c>
      <c r="AC7">
        <v>32.228556778450603</v>
      </c>
      <c r="AD7">
        <f t="shared" si="7"/>
        <v>26.730441416176099</v>
      </c>
      <c r="AE7" s="1" t="s">
        <v>31</v>
      </c>
      <c r="AF7" s="10"/>
      <c r="AG7" s="11">
        <v>374</v>
      </c>
      <c r="AI7" s="24">
        <v>13</v>
      </c>
      <c r="AJ7" s="13">
        <v>13</v>
      </c>
      <c r="AK7" s="1" t="s">
        <v>31</v>
      </c>
      <c r="AL7" s="10"/>
      <c r="AM7" s="2">
        <v>1080</v>
      </c>
      <c r="AN7" s="13">
        <v>35</v>
      </c>
      <c r="AO7" s="10"/>
      <c r="AP7">
        <v>4</v>
      </c>
      <c r="AQ7" s="14">
        <v>5</v>
      </c>
      <c r="AR7" s="10"/>
      <c r="BH7" s="12"/>
      <c r="BI7" s="12"/>
      <c r="BJ7" s="12"/>
      <c r="BS7" s="15"/>
    </row>
    <row r="8" spans="1:71" x14ac:dyDescent="0.2">
      <c r="A8" s="1" t="s">
        <v>32</v>
      </c>
      <c r="B8" s="2" t="s">
        <v>26</v>
      </c>
      <c r="C8" s="10"/>
      <c r="D8" s="2">
        <v>844.99242150783505</v>
      </c>
      <c r="E8" s="11">
        <v>25</v>
      </c>
      <c r="F8" s="10"/>
      <c r="G8" s="12">
        <v>1.0825685358686199</v>
      </c>
      <c r="H8" s="2">
        <v>1.4553336171503199</v>
      </c>
      <c r="I8">
        <f t="shared" si="0"/>
        <v>1.2689510765094698</v>
      </c>
      <c r="J8">
        <f t="shared" si="1"/>
        <v>0.10344487850798083</v>
      </c>
      <c r="K8">
        <v>156.16800000000001</v>
      </c>
      <c r="L8">
        <v>52.832000000000001</v>
      </c>
      <c r="M8">
        <f t="shared" si="2"/>
        <v>104.5</v>
      </c>
      <c r="N8">
        <v>168.509606910233</v>
      </c>
      <c r="O8">
        <v>58.915499224281099</v>
      </c>
      <c r="P8" s="1">
        <f t="shared" si="3"/>
        <v>113.71255306725705</v>
      </c>
      <c r="Q8" s="15">
        <v>163.877386275509</v>
      </c>
      <c r="R8" s="15">
        <v>59.884238614642399</v>
      </c>
      <c r="S8" s="15">
        <f t="shared" si="4"/>
        <v>111.88081244507569</v>
      </c>
      <c r="U8" s="10"/>
      <c r="V8">
        <v>12.68</v>
      </c>
      <c r="W8">
        <v>11.759</v>
      </c>
      <c r="X8">
        <f t="shared" si="5"/>
        <v>12.2195</v>
      </c>
      <c r="Y8">
        <v>16.160919246589099</v>
      </c>
      <c r="Z8">
        <v>24.760412458347499</v>
      </c>
      <c r="AA8">
        <f t="shared" si="6"/>
        <v>20.460665852468299</v>
      </c>
      <c r="AB8">
        <v>11.963030341185901</v>
      </c>
      <c r="AC8">
        <v>21.529391471472898</v>
      </c>
      <c r="AD8">
        <f t="shared" si="7"/>
        <v>16.746210906329399</v>
      </c>
      <c r="AE8" s="1" t="s">
        <v>32</v>
      </c>
      <c r="AF8" s="10"/>
      <c r="AG8" s="11">
        <v>369</v>
      </c>
      <c r="AI8" s="24">
        <v>13.5</v>
      </c>
      <c r="AJ8" s="13">
        <v>13.5</v>
      </c>
      <c r="AK8" s="1" t="s">
        <v>32</v>
      </c>
      <c r="AL8" s="10"/>
      <c r="AM8" s="12">
        <v>1196</v>
      </c>
      <c r="AN8" s="13">
        <v>37.6</v>
      </c>
      <c r="AO8" s="10"/>
      <c r="AP8">
        <v>4</v>
      </c>
      <c r="AQ8" s="14">
        <v>6</v>
      </c>
      <c r="AR8" s="10"/>
      <c r="BH8" s="12"/>
      <c r="BI8" s="12"/>
      <c r="BJ8" s="12"/>
      <c r="BS8" s="15"/>
    </row>
    <row r="9" spans="1:71" x14ac:dyDescent="0.2">
      <c r="A9" s="1" t="s">
        <v>33</v>
      </c>
      <c r="B9" s="2" t="s">
        <v>26</v>
      </c>
      <c r="C9" s="10"/>
      <c r="D9" s="2">
        <v>1061.60676908493</v>
      </c>
      <c r="E9" s="11">
        <v>32</v>
      </c>
      <c r="F9" s="10"/>
      <c r="G9" s="12">
        <v>1.2531492420905499</v>
      </c>
      <c r="H9" s="12">
        <v>1.0542223429258699</v>
      </c>
      <c r="I9">
        <f t="shared" si="0"/>
        <v>1.15368579250821</v>
      </c>
      <c r="J9">
        <f t="shared" si="1"/>
        <v>6.2087544382549376E-2</v>
      </c>
      <c r="K9">
        <v>87.525999999999996</v>
      </c>
      <c r="L9">
        <v>173.614</v>
      </c>
      <c r="M9">
        <f t="shared" si="2"/>
        <v>130.57</v>
      </c>
      <c r="N9">
        <v>99.362171941804107</v>
      </c>
      <c r="O9">
        <v>166.705842742892</v>
      </c>
      <c r="P9" s="1">
        <f t="shared" si="3"/>
        <v>133.03400734234805</v>
      </c>
      <c r="Q9" s="15">
        <v>96.244067642288201</v>
      </c>
      <c r="R9" s="15">
        <v>171.45778293338799</v>
      </c>
      <c r="S9" s="15">
        <f t="shared" si="4"/>
        <v>133.85092528783809</v>
      </c>
      <c r="U9" s="10"/>
      <c r="V9">
        <v>12.084</v>
      </c>
      <c r="W9">
        <v>22.605</v>
      </c>
      <c r="X9">
        <f t="shared" si="5"/>
        <v>17.3445</v>
      </c>
      <c r="Y9">
        <v>26.914377499908099</v>
      </c>
      <c r="Z9">
        <v>5.6687633129762602</v>
      </c>
      <c r="AA9">
        <f t="shared" si="6"/>
        <v>16.29157040644218</v>
      </c>
      <c r="AB9">
        <v>23.226099253763302</v>
      </c>
      <c r="AC9">
        <v>28.619047688908999</v>
      </c>
      <c r="AD9">
        <f t="shared" si="7"/>
        <v>25.92257347133615</v>
      </c>
      <c r="AE9" s="1" t="s">
        <v>33</v>
      </c>
      <c r="AF9" s="10"/>
      <c r="AG9" s="11">
        <v>271</v>
      </c>
      <c r="AI9" s="24">
        <v>10</v>
      </c>
      <c r="AJ9" s="13">
        <v>10</v>
      </c>
      <c r="AK9" s="1" t="s">
        <v>33</v>
      </c>
      <c r="AL9" s="10"/>
      <c r="AM9" s="2">
        <v>768</v>
      </c>
      <c r="AN9" s="13">
        <v>42</v>
      </c>
      <c r="AO9" s="10"/>
      <c r="AP9">
        <v>3</v>
      </c>
      <c r="AQ9" s="14">
        <v>4</v>
      </c>
      <c r="AR9" s="10"/>
      <c r="BH9" s="12"/>
      <c r="BI9" s="12"/>
      <c r="BJ9" s="12"/>
      <c r="BS9" s="15"/>
    </row>
    <row r="10" spans="1:71" x14ac:dyDescent="0.2">
      <c r="A10" s="1" t="s">
        <v>34</v>
      </c>
      <c r="B10" s="2" t="s">
        <v>26</v>
      </c>
      <c r="C10" s="10"/>
      <c r="D10" s="2">
        <v>781.69804608821801</v>
      </c>
      <c r="E10" s="11">
        <v>24.2</v>
      </c>
      <c r="F10" s="10"/>
      <c r="G10" s="12">
        <v>1.4167288674738301</v>
      </c>
      <c r="H10" s="2">
        <v>1.81468624718118</v>
      </c>
      <c r="I10">
        <f t="shared" si="0"/>
        <v>1.615707557327505</v>
      </c>
      <c r="J10">
        <f t="shared" si="1"/>
        <v>0.20836275635670271</v>
      </c>
      <c r="K10">
        <v>63.027000000000001</v>
      </c>
      <c r="L10">
        <v>29.303000000000001</v>
      </c>
      <c r="M10">
        <f t="shared" si="2"/>
        <v>46.164999999999999</v>
      </c>
      <c r="N10">
        <v>74.218497078559693</v>
      </c>
      <c r="O10">
        <v>156.068553940838</v>
      </c>
      <c r="P10" s="1">
        <f t="shared" si="3"/>
        <v>115.14352550969885</v>
      </c>
      <c r="Q10" s="15">
        <v>69.677035997526502</v>
      </c>
      <c r="R10" s="15">
        <v>153.35508370813201</v>
      </c>
      <c r="S10" s="15">
        <f t="shared" si="4"/>
        <v>111.51605985282926</v>
      </c>
      <c r="U10" s="10"/>
      <c r="V10">
        <v>13.36</v>
      </c>
      <c r="W10">
        <v>22.248999999999999</v>
      </c>
      <c r="X10">
        <f t="shared" si="5"/>
        <v>17.804499999999997</v>
      </c>
      <c r="Y10">
        <v>20.489674576489801</v>
      </c>
      <c r="Z10">
        <v>28.523853521213699</v>
      </c>
      <c r="AA10">
        <f t="shared" si="6"/>
        <v>24.50676404885175</v>
      </c>
      <c r="AB10">
        <v>13.774724358153501</v>
      </c>
      <c r="AC10">
        <v>27.940507554770399</v>
      </c>
      <c r="AD10">
        <f t="shared" si="7"/>
        <v>20.857615956461949</v>
      </c>
      <c r="AE10" s="1" t="s">
        <v>34</v>
      </c>
      <c r="AF10" s="10"/>
      <c r="AG10" s="11">
        <v>429</v>
      </c>
      <c r="AI10" s="24">
        <v>14</v>
      </c>
      <c r="AJ10" s="13">
        <v>14</v>
      </c>
      <c r="AK10" s="1" t="s">
        <v>34</v>
      </c>
      <c r="AL10" s="10"/>
      <c r="AM10" s="2">
        <v>949</v>
      </c>
      <c r="AN10" s="13">
        <v>37.9</v>
      </c>
      <c r="AO10" s="10"/>
      <c r="AP10">
        <v>4</v>
      </c>
      <c r="AQ10" s="14">
        <v>5</v>
      </c>
      <c r="AR10" s="10"/>
      <c r="BH10" s="12"/>
      <c r="BI10" s="12"/>
      <c r="BJ10" s="12"/>
      <c r="BS10" s="15"/>
    </row>
    <row r="11" spans="1:71" x14ac:dyDescent="0.2">
      <c r="A11" s="1" t="s">
        <v>35</v>
      </c>
      <c r="B11" s="2" t="s">
        <v>26</v>
      </c>
      <c r="C11" s="10"/>
      <c r="D11" s="2">
        <v>802.89905655383996</v>
      </c>
      <c r="E11" s="11">
        <v>22</v>
      </c>
      <c r="F11" s="10"/>
      <c r="G11" s="12">
        <v>1.0721224444718001</v>
      </c>
      <c r="H11" s="12">
        <v>1.09398271512401</v>
      </c>
      <c r="I11">
        <f t="shared" si="0"/>
        <v>1.0830525797979051</v>
      </c>
      <c r="J11">
        <f t="shared" si="1"/>
        <v>3.4649541169903673E-2</v>
      </c>
      <c r="K11">
        <v>175.18299999999999</v>
      </c>
      <c r="L11">
        <v>143.36099999999999</v>
      </c>
      <c r="M11">
        <f t="shared" si="2"/>
        <v>159.27199999999999</v>
      </c>
      <c r="N11">
        <v>148.730861224926</v>
      </c>
      <c r="O11">
        <v>172.24260581996799</v>
      </c>
      <c r="P11" s="1">
        <f t="shared" si="3"/>
        <v>160.486733522447</v>
      </c>
      <c r="Q11" s="15">
        <v>178.28330025400899</v>
      </c>
      <c r="R11" s="15">
        <v>146.83144708844799</v>
      </c>
      <c r="S11" s="15">
        <f t="shared" si="4"/>
        <v>162.5573736712285</v>
      </c>
      <c r="U11" s="10"/>
      <c r="V11">
        <v>20.507000000000001</v>
      </c>
      <c r="W11">
        <v>32.573999999999998</v>
      </c>
      <c r="X11">
        <f t="shared" si="5"/>
        <v>26.540500000000002</v>
      </c>
      <c r="Y11">
        <v>14.0063410818649</v>
      </c>
      <c r="Z11">
        <v>38.268875552086399</v>
      </c>
      <c r="AA11">
        <f t="shared" si="6"/>
        <v>26.137608316975651</v>
      </c>
      <c r="AB11">
        <v>11.4119347067706</v>
      </c>
      <c r="AC11">
        <v>35.8493766612578</v>
      </c>
      <c r="AD11">
        <f t="shared" si="7"/>
        <v>23.630655684014201</v>
      </c>
      <c r="AE11" s="1" t="s">
        <v>35</v>
      </c>
      <c r="AF11" s="10"/>
      <c r="AG11" s="11">
        <v>286</v>
      </c>
      <c r="AI11" s="24">
        <v>11.6</v>
      </c>
      <c r="AJ11" s="13">
        <v>11.6</v>
      </c>
      <c r="AK11" s="1" t="s">
        <v>35</v>
      </c>
      <c r="AL11" s="10"/>
      <c r="AM11" s="2">
        <v>1008</v>
      </c>
      <c r="AN11" s="13">
        <v>33</v>
      </c>
      <c r="AO11" s="10"/>
      <c r="AP11">
        <v>3</v>
      </c>
      <c r="AQ11" s="14">
        <v>4</v>
      </c>
      <c r="AR11" s="10"/>
      <c r="BH11" s="12"/>
      <c r="BI11" s="12"/>
      <c r="BJ11" s="12"/>
      <c r="BS11" s="15"/>
    </row>
    <row r="12" spans="1:71" x14ac:dyDescent="0.2">
      <c r="A12" s="1" t="s">
        <v>36</v>
      </c>
      <c r="B12" s="2" t="s">
        <v>26</v>
      </c>
      <c r="C12" s="10"/>
      <c r="D12" s="2">
        <v>728.80569159984498</v>
      </c>
      <c r="E12" s="11">
        <v>29.4</v>
      </c>
      <c r="F12" s="10"/>
      <c r="G12" s="12">
        <v>1.1867966036825699</v>
      </c>
      <c r="H12" s="12">
        <v>1.1065715592757699</v>
      </c>
      <c r="I12">
        <f t="shared" si="0"/>
        <v>1.1466840814791699</v>
      </c>
      <c r="J12">
        <f t="shared" si="1"/>
        <v>5.944378357821245E-2</v>
      </c>
      <c r="K12">
        <v>71.022999999999996</v>
      </c>
      <c r="L12">
        <v>134.96100000000001</v>
      </c>
      <c r="M12">
        <f t="shared" si="2"/>
        <v>102.992</v>
      </c>
      <c r="N12">
        <v>151.43472821165901</v>
      </c>
      <c r="O12">
        <v>98.028304298792307</v>
      </c>
      <c r="P12" s="1">
        <f t="shared" si="3"/>
        <v>124.73151625522566</v>
      </c>
      <c r="Q12" s="15">
        <v>97.643327516413706</v>
      </c>
      <c r="R12" s="15">
        <v>147.49292017371201</v>
      </c>
      <c r="S12" s="15">
        <f t="shared" si="4"/>
        <v>122.56812384506286</v>
      </c>
      <c r="U12" s="10"/>
      <c r="V12">
        <v>33.631999999999998</v>
      </c>
      <c r="W12">
        <v>34.622</v>
      </c>
      <c r="X12">
        <f t="shared" si="5"/>
        <v>34.126999999999995</v>
      </c>
      <c r="Y12">
        <v>52.84796032557</v>
      </c>
      <c r="Z12">
        <v>38.416680845725502</v>
      </c>
      <c r="AA12">
        <f t="shared" si="6"/>
        <v>45.632320585647747</v>
      </c>
      <c r="AB12">
        <v>54.389725266538598</v>
      </c>
      <c r="AC12">
        <v>33.804855155862803</v>
      </c>
      <c r="AD12">
        <f t="shared" si="7"/>
        <v>44.097290211200701</v>
      </c>
      <c r="AE12" s="1" t="s">
        <v>36</v>
      </c>
      <c r="AF12" s="10"/>
      <c r="AG12" s="11">
        <v>291</v>
      </c>
      <c r="AI12" s="24">
        <v>13</v>
      </c>
      <c r="AJ12" s="13">
        <v>13</v>
      </c>
      <c r="AK12" s="1" t="s">
        <v>36</v>
      </c>
      <c r="AL12" s="10"/>
      <c r="AM12" s="2">
        <v>589</v>
      </c>
      <c r="AN12" s="13">
        <v>41.5</v>
      </c>
      <c r="AO12" s="10"/>
      <c r="AP12">
        <v>4</v>
      </c>
      <c r="AQ12" s="14">
        <v>4</v>
      </c>
      <c r="AR12" s="10"/>
      <c r="BH12" s="12"/>
      <c r="BI12" s="12"/>
      <c r="BJ12" s="12"/>
      <c r="BS12" s="15"/>
    </row>
    <row r="13" spans="1:71" x14ac:dyDescent="0.2">
      <c r="A13" s="1" t="s">
        <v>37</v>
      </c>
      <c r="B13" s="2" t="s">
        <v>26</v>
      </c>
      <c r="C13" s="10"/>
      <c r="D13" s="2">
        <v>599.31936639547303</v>
      </c>
      <c r="E13" s="11">
        <v>19</v>
      </c>
      <c r="F13" s="10"/>
      <c r="G13" s="12">
        <v>1.38530646585707</v>
      </c>
      <c r="H13" s="12">
        <v>1.0826137503508899</v>
      </c>
      <c r="I13">
        <f t="shared" si="0"/>
        <v>1.2339601081039799</v>
      </c>
      <c r="J13">
        <f t="shared" si="1"/>
        <v>9.13011198995302E-2</v>
      </c>
      <c r="K13">
        <v>78.239000000000004</v>
      </c>
      <c r="L13">
        <v>162.38499999999999</v>
      </c>
      <c r="M13">
        <f t="shared" si="2"/>
        <v>120.312</v>
      </c>
      <c r="N13">
        <v>79.0158443666582</v>
      </c>
      <c r="O13">
        <v>165.482272409692</v>
      </c>
      <c r="P13" s="1">
        <f t="shared" si="3"/>
        <v>122.2490583881751</v>
      </c>
      <c r="Q13" s="15">
        <v>78.838450693534597</v>
      </c>
      <c r="R13" s="15">
        <v>162.17646085140601</v>
      </c>
      <c r="S13" s="15">
        <f t="shared" si="4"/>
        <v>120.50745577247031</v>
      </c>
      <c r="U13" s="10"/>
      <c r="V13">
        <v>33.69</v>
      </c>
      <c r="W13">
        <v>15.702999999999999</v>
      </c>
      <c r="X13">
        <f t="shared" si="5"/>
        <v>24.6965</v>
      </c>
      <c r="Y13">
        <v>35.606623086733499</v>
      </c>
      <c r="Z13">
        <v>21.6456704331361</v>
      </c>
      <c r="AA13">
        <f t="shared" si="6"/>
        <v>28.626146759934798</v>
      </c>
      <c r="AB13">
        <v>33.179170440616403</v>
      </c>
      <c r="AC13">
        <v>17.708353244568901</v>
      </c>
      <c r="AD13">
        <f t="shared" si="7"/>
        <v>25.44376184259265</v>
      </c>
      <c r="AE13" s="1" t="s">
        <v>37</v>
      </c>
      <c r="AF13" s="10"/>
      <c r="AG13" s="11">
        <v>368</v>
      </c>
      <c r="AI13" s="24">
        <v>13</v>
      </c>
      <c r="AJ13" s="13">
        <v>13</v>
      </c>
      <c r="AK13" s="1" t="s">
        <v>37</v>
      </c>
      <c r="AL13" s="10"/>
      <c r="AM13" s="2">
        <v>925</v>
      </c>
      <c r="AN13" s="13">
        <v>31.5</v>
      </c>
      <c r="AO13" s="10"/>
      <c r="AP13">
        <v>3</v>
      </c>
      <c r="AQ13" s="14">
        <v>4</v>
      </c>
      <c r="AR13" s="10"/>
      <c r="BH13" s="12"/>
      <c r="BI13" s="12"/>
      <c r="BJ13" s="12"/>
      <c r="BS13" s="15"/>
    </row>
    <row r="14" spans="1:71" x14ac:dyDescent="0.2">
      <c r="A14" s="1" t="s">
        <v>38</v>
      </c>
      <c r="B14" s="2" t="s">
        <v>26</v>
      </c>
      <c r="C14" s="10"/>
      <c r="D14" s="2">
        <v>759.83809351921002</v>
      </c>
      <c r="E14" s="11">
        <v>24.6</v>
      </c>
      <c r="F14" s="10"/>
      <c r="G14" s="12">
        <v>1.4710707171528099</v>
      </c>
      <c r="H14" s="12">
        <v>1.38619319718176</v>
      </c>
      <c r="I14">
        <f t="shared" si="0"/>
        <v>1.428631957167285</v>
      </c>
      <c r="J14">
        <f t="shared" si="1"/>
        <v>0.15492036066055193</v>
      </c>
      <c r="K14">
        <v>65.543000000000006</v>
      </c>
      <c r="L14">
        <v>76.191999999999993</v>
      </c>
      <c r="M14">
        <f t="shared" si="2"/>
        <v>70.867500000000007</v>
      </c>
      <c r="N14">
        <v>74.401853506828701</v>
      </c>
      <c r="O14">
        <v>98.044020564072497</v>
      </c>
      <c r="P14" s="1">
        <f t="shared" si="3"/>
        <v>86.222937035450599</v>
      </c>
      <c r="Q14" s="15">
        <v>69.326087217592899</v>
      </c>
      <c r="R14" s="15">
        <v>85.888223615174098</v>
      </c>
      <c r="S14" s="15">
        <f t="shared" si="4"/>
        <v>77.607155416383506</v>
      </c>
      <c r="U14" s="10"/>
      <c r="V14">
        <v>22.949000000000002</v>
      </c>
      <c r="W14">
        <v>23.401</v>
      </c>
      <c r="X14">
        <f t="shared" si="5"/>
        <v>23.175000000000001</v>
      </c>
      <c r="Y14">
        <v>27.663249685792099</v>
      </c>
      <c r="Z14">
        <v>48.477494851640898</v>
      </c>
      <c r="AA14">
        <f t="shared" si="6"/>
        <v>38.070372268716497</v>
      </c>
      <c r="AB14">
        <v>21.914060895338899</v>
      </c>
      <c r="AC14">
        <v>36.373976170649797</v>
      </c>
      <c r="AD14">
        <f t="shared" si="7"/>
        <v>29.144018532994348</v>
      </c>
      <c r="AE14" s="1" t="s">
        <v>38</v>
      </c>
      <c r="AF14" s="10"/>
      <c r="AG14" s="11">
        <v>239</v>
      </c>
      <c r="AI14" s="24">
        <v>10</v>
      </c>
      <c r="AJ14" s="13">
        <v>10</v>
      </c>
      <c r="AK14" s="1" t="s">
        <v>38</v>
      </c>
      <c r="AL14" s="10"/>
      <c r="AM14" s="2">
        <v>982</v>
      </c>
      <c r="AN14" s="13">
        <v>33.700000000000003</v>
      </c>
      <c r="AO14" s="10"/>
      <c r="AP14">
        <v>5</v>
      </c>
      <c r="AQ14" s="14">
        <v>6</v>
      </c>
      <c r="AR14" s="10"/>
      <c r="BH14" s="12"/>
      <c r="BI14" s="12"/>
      <c r="BJ14" s="12"/>
      <c r="BS14" s="15"/>
    </row>
    <row r="15" spans="1:71" x14ac:dyDescent="0.2">
      <c r="A15" s="1" t="s">
        <v>39</v>
      </c>
      <c r="B15" s="2" t="s">
        <v>26</v>
      </c>
      <c r="C15" s="10"/>
      <c r="D15" s="2">
        <v>820.22286951541901</v>
      </c>
      <c r="E15" s="11">
        <v>25.5</v>
      </c>
      <c r="F15" s="10"/>
      <c r="G15" s="12">
        <v>1.11388177958612</v>
      </c>
      <c r="H15" s="12">
        <v>1.0837450212347299</v>
      </c>
      <c r="I15">
        <f t="shared" si="0"/>
        <v>1.0988134004104251</v>
      </c>
      <c r="J15">
        <f t="shared" si="1"/>
        <v>4.0923947152615991E-2</v>
      </c>
      <c r="K15">
        <v>101.739</v>
      </c>
      <c r="L15">
        <v>175.215</v>
      </c>
      <c r="M15">
        <f t="shared" si="2"/>
        <v>138.477</v>
      </c>
      <c r="N15">
        <v>133.11399568771799</v>
      </c>
      <c r="O15">
        <v>178.26050108255899</v>
      </c>
      <c r="P15" s="1">
        <f t="shared" si="3"/>
        <v>155.6872483851385</v>
      </c>
      <c r="Q15" s="15">
        <v>142.984336208249</v>
      </c>
      <c r="R15" s="15">
        <v>178.589101483528</v>
      </c>
      <c r="S15" s="15">
        <f t="shared" si="4"/>
        <v>160.78671884588852</v>
      </c>
      <c r="U15" s="10"/>
      <c r="V15">
        <v>20.712</v>
      </c>
      <c r="W15">
        <v>17.233000000000001</v>
      </c>
      <c r="X15">
        <f t="shared" si="5"/>
        <v>18.9725</v>
      </c>
      <c r="Y15">
        <v>45.750282278324804</v>
      </c>
      <c r="Z15">
        <v>22.328585076067</v>
      </c>
      <c r="AA15">
        <f t="shared" si="6"/>
        <v>34.039433677195902</v>
      </c>
      <c r="AB15">
        <v>50.7402818821528</v>
      </c>
      <c r="AC15">
        <v>17.570989488937901</v>
      </c>
      <c r="AD15">
        <f t="shared" si="7"/>
        <v>34.155635685545349</v>
      </c>
      <c r="AE15" s="1" t="s">
        <v>39</v>
      </c>
      <c r="AF15" s="10"/>
      <c r="AG15" s="11">
        <v>256</v>
      </c>
      <c r="AI15" s="24">
        <v>9.5</v>
      </c>
      <c r="AJ15" s="13">
        <v>9.5</v>
      </c>
      <c r="AK15" s="1" t="s">
        <v>39</v>
      </c>
      <c r="AL15" s="10"/>
      <c r="AM15" s="2">
        <v>1068</v>
      </c>
      <c r="AN15" s="13">
        <v>34.299999999999997</v>
      </c>
      <c r="AO15" s="10"/>
      <c r="AP15">
        <v>3</v>
      </c>
      <c r="AQ15" s="14">
        <v>3</v>
      </c>
      <c r="AR15" s="10"/>
      <c r="BH15" s="12"/>
      <c r="BI15" s="12"/>
      <c r="BJ15" s="12"/>
      <c r="BS15" s="15"/>
    </row>
    <row r="16" spans="1:71" x14ac:dyDescent="0.2">
      <c r="A16" s="1" t="s">
        <v>40</v>
      </c>
      <c r="B16" s="2" t="s">
        <v>26</v>
      </c>
      <c r="C16" s="10"/>
      <c r="D16" s="2">
        <v>857.74681651592198</v>
      </c>
      <c r="E16" s="11">
        <v>32</v>
      </c>
      <c r="F16" s="10"/>
      <c r="G16" s="12">
        <v>2.32144176689477</v>
      </c>
      <c r="H16" s="12">
        <v>1.97097109993737</v>
      </c>
      <c r="I16">
        <f t="shared" si="0"/>
        <v>2.14620643341607</v>
      </c>
      <c r="J16">
        <f t="shared" si="1"/>
        <v>0.33167149236511312</v>
      </c>
      <c r="K16">
        <v>44.113999999999997</v>
      </c>
      <c r="L16">
        <v>36.054000000000002</v>
      </c>
      <c r="M16">
        <f t="shared" si="2"/>
        <v>40.084000000000003</v>
      </c>
      <c r="N16">
        <v>54.078550499374799</v>
      </c>
      <c r="O16">
        <v>43.015337930868299</v>
      </c>
      <c r="P16" s="1">
        <f t="shared" si="3"/>
        <v>48.546944215121549</v>
      </c>
      <c r="Q16" s="15">
        <v>47.979191570553503</v>
      </c>
      <c r="R16" s="15">
        <v>39.397468689782599</v>
      </c>
      <c r="S16" s="15">
        <f t="shared" si="4"/>
        <v>43.688330130168055</v>
      </c>
      <c r="U16" s="10"/>
      <c r="V16">
        <v>15.826000000000001</v>
      </c>
      <c r="W16">
        <v>33.35</v>
      </c>
      <c r="X16">
        <f t="shared" si="5"/>
        <v>24.588000000000001</v>
      </c>
      <c r="Y16">
        <v>22.470106595669598</v>
      </c>
      <c r="Z16">
        <v>38.026745346009498</v>
      </c>
      <c r="AA16">
        <f t="shared" si="6"/>
        <v>30.248425970839548</v>
      </c>
      <c r="AB16">
        <v>16.322116719957801</v>
      </c>
      <c r="AC16">
        <v>34.476973090948803</v>
      </c>
      <c r="AD16">
        <f t="shared" si="7"/>
        <v>25.399544905453304</v>
      </c>
      <c r="AE16" s="1" t="s">
        <v>40</v>
      </c>
      <c r="AF16" s="10"/>
      <c r="AG16" s="11">
        <v>489</v>
      </c>
      <c r="AI16" s="24">
        <v>15.5</v>
      </c>
      <c r="AJ16" s="13">
        <v>15.5</v>
      </c>
      <c r="AK16" s="1" t="s">
        <v>40</v>
      </c>
      <c r="AL16" s="10"/>
      <c r="AM16" s="2">
        <v>866</v>
      </c>
      <c r="AN16" s="13">
        <v>46.5</v>
      </c>
      <c r="AO16" s="10"/>
      <c r="AP16">
        <v>4</v>
      </c>
      <c r="AQ16" s="14">
        <v>4</v>
      </c>
      <c r="AR16" s="10"/>
      <c r="BH16" s="12"/>
      <c r="BI16" s="12"/>
      <c r="BJ16" s="12"/>
      <c r="BS16" s="15"/>
    </row>
    <row r="17" spans="1:71" x14ac:dyDescent="0.2">
      <c r="A17" s="1" t="s">
        <v>41</v>
      </c>
      <c r="B17" s="2" t="s">
        <v>26</v>
      </c>
      <c r="C17" s="10"/>
      <c r="D17" s="2">
        <v>890.32041037082604</v>
      </c>
      <c r="E17" s="11">
        <v>27.5</v>
      </c>
      <c r="F17" s="10"/>
      <c r="G17" s="12">
        <v>1.3097635893858099</v>
      </c>
      <c r="H17" s="12">
        <v>1.38566274329245</v>
      </c>
      <c r="I17">
        <f t="shared" si="0"/>
        <v>1.34771316633913</v>
      </c>
      <c r="J17">
        <f t="shared" si="1"/>
        <v>0.12959747118198689</v>
      </c>
      <c r="K17">
        <v>77.528999999999996</v>
      </c>
      <c r="L17">
        <v>65.653000000000006</v>
      </c>
      <c r="M17">
        <f t="shared" si="2"/>
        <v>71.591000000000008</v>
      </c>
      <c r="N17">
        <v>93.562760770383804</v>
      </c>
      <c r="O17">
        <v>73.627508130435103</v>
      </c>
      <c r="P17" s="1">
        <f t="shared" si="3"/>
        <v>83.595134450409461</v>
      </c>
      <c r="Q17" s="15">
        <v>86.934055350697307</v>
      </c>
      <c r="R17" s="15">
        <v>72.067602207030902</v>
      </c>
      <c r="S17" s="15">
        <f t="shared" si="4"/>
        <v>79.500828778864104</v>
      </c>
      <c r="U17" s="10"/>
      <c r="V17">
        <v>12.619</v>
      </c>
      <c r="W17">
        <v>23.902000000000001</v>
      </c>
      <c r="X17">
        <f t="shared" si="5"/>
        <v>18.2605</v>
      </c>
      <c r="Y17">
        <v>26.8993544988287</v>
      </c>
      <c r="Z17">
        <v>34.3069150409938</v>
      </c>
      <c r="AA17">
        <f t="shared" si="6"/>
        <v>30.60313476991125</v>
      </c>
      <c r="AB17">
        <v>19.9658245666736</v>
      </c>
      <c r="AC17">
        <v>32.001794498006198</v>
      </c>
      <c r="AD17">
        <f t="shared" si="7"/>
        <v>25.983809532339897</v>
      </c>
      <c r="AE17" s="1" t="s">
        <v>41</v>
      </c>
      <c r="AF17" s="10"/>
      <c r="AG17" s="11">
        <v>371</v>
      </c>
      <c r="AI17" s="24">
        <v>12.5</v>
      </c>
      <c r="AJ17" s="13">
        <v>12.5</v>
      </c>
      <c r="AK17" s="1" t="s">
        <v>41</v>
      </c>
      <c r="AL17" s="10"/>
      <c r="AM17" s="2">
        <v>842</v>
      </c>
      <c r="AN17" s="13">
        <v>39</v>
      </c>
      <c r="AO17" s="10"/>
      <c r="AP17">
        <v>5</v>
      </c>
      <c r="AQ17" s="14">
        <v>5</v>
      </c>
      <c r="AR17" s="10"/>
      <c r="BH17" s="12"/>
      <c r="BI17" s="12"/>
      <c r="BJ17" s="12"/>
      <c r="BS17" s="15"/>
    </row>
    <row r="18" spans="1:71" x14ac:dyDescent="0.2">
      <c r="A18" s="1" t="s">
        <v>42</v>
      </c>
      <c r="B18" s="2" t="s">
        <v>26</v>
      </c>
      <c r="C18" s="10"/>
      <c r="D18" s="2">
        <v>727.45035314559902</v>
      </c>
      <c r="E18" s="11">
        <v>24.5</v>
      </c>
      <c r="F18" s="10"/>
      <c r="G18" s="12">
        <v>1.3088703031583</v>
      </c>
      <c r="H18" s="12">
        <v>1.6770925062295701</v>
      </c>
      <c r="I18">
        <f t="shared" si="0"/>
        <v>1.4929814046939351</v>
      </c>
      <c r="J18">
        <f t="shared" si="1"/>
        <v>0.17405439855616678</v>
      </c>
      <c r="K18">
        <v>84.114999999999995</v>
      </c>
      <c r="L18">
        <v>52.018999999999998</v>
      </c>
      <c r="M18">
        <f t="shared" si="2"/>
        <v>68.066999999999993</v>
      </c>
      <c r="N18">
        <v>97.547636566141904</v>
      </c>
      <c r="O18">
        <v>66.148833479864706</v>
      </c>
      <c r="P18" s="1">
        <f t="shared" si="3"/>
        <v>81.848235023003298</v>
      </c>
      <c r="Q18" s="15">
        <v>94.497615592272695</v>
      </c>
      <c r="R18" s="15">
        <v>62.170767382709201</v>
      </c>
      <c r="S18" s="15">
        <f t="shared" si="4"/>
        <v>78.334191487490955</v>
      </c>
      <c r="U18" s="10"/>
      <c r="V18">
        <v>26.359000000000002</v>
      </c>
      <c r="W18">
        <v>14.061999999999999</v>
      </c>
      <c r="X18">
        <f t="shared" si="5"/>
        <v>20.2105</v>
      </c>
      <c r="Y18">
        <v>31.462125770072301</v>
      </c>
      <c r="Z18">
        <v>31.462125770072301</v>
      </c>
      <c r="AA18">
        <f t="shared" si="6"/>
        <v>31.462125770072301</v>
      </c>
      <c r="AB18">
        <v>26.951687408249299</v>
      </c>
      <c r="AC18">
        <v>10.777664671108599</v>
      </c>
      <c r="AD18">
        <f t="shared" si="7"/>
        <v>18.864676039678947</v>
      </c>
      <c r="AE18" s="1" t="s">
        <v>42</v>
      </c>
      <c r="AF18" s="10"/>
      <c r="AG18" s="11">
        <v>359</v>
      </c>
      <c r="AI18" s="24">
        <v>11.6</v>
      </c>
      <c r="AJ18" s="13">
        <v>11.6</v>
      </c>
      <c r="AK18" s="1" t="s">
        <v>42</v>
      </c>
      <c r="AL18" s="10"/>
      <c r="AM18" s="2">
        <v>754</v>
      </c>
      <c r="AN18" s="13">
        <v>34.9</v>
      </c>
      <c r="AO18" s="10"/>
      <c r="AP18">
        <v>4</v>
      </c>
      <c r="AQ18" s="14">
        <v>5</v>
      </c>
      <c r="AR18" s="10"/>
      <c r="BH18" s="12"/>
      <c r="BI18" s="12"/>
      <c r="BJ18" s="12"/>
      <c r="BS18" s="15"/>
    </row>
    <row r="19" spans="1:71" x14ac:dyDescent="0.2">
      <c r="A19" s="1" t="s">
        <v>43</v>
      </c>
      <c r="B19" s="2" t="s">
        <v>26</v>
      </c>
      <c r="C19" s="10"/>
      <c r="D19" s="2">
        <v>640.21067690849304</v>
      </c>
      <c r="E19" s="11">
        <v>20</v>
      </c>
      <c r="F19" s="10"/>
      <c r="G19" s="12">
        <v>1.0715977054851999</v>
      </c>
      <c r="H19" s="12">
        <v>1.07185667991023</v>
      </c>
      <c r="I19">
        <f t="shared" si="0"/>
        <v>1.071727192697715</v>
      </c>
      <c r="J19">
        <f t="shared" si="1"/>
        <v>3.0084250110430276E-2</v>
      </c>
      <c r="K19">
        <v>150.221</v>
      </c>
      <c r="L19">
        <v>146.84800000000001</v>
      </c>
      <c r="M19">
        <f t="shared" si="2"/>
        <v>148.53450000000001</v>
      </c>
      <c r="N19">
        <v>165.25588920474601</v>
      </c>
      <c r="O19">
        <v>160.072243492665</v>
      </c>
      <c r="P19" s="1">
        <f t="shared" si="3"/>
        <v>162.66406634870549</v>
      </c>
      <c r="Q19" s="15">
        <v>158.21567171775601</v>
      </c>
      <c r="R19" s="15">
        <v>159.34550794988101</v>
      </c>
      <c r="S19" s="15">
        <f t="shared" si="4"/>
        <v>158.78058983381851</v>
      </c>
      <c r="U19" s="10"/>
      <c r="V19">
        <v>24.989000000000001</v>
      </c>
      <c r="W19">
        <v>28.29</v>
      </c>
      <c r="X19">
        <f t="shared" si="5"/>
        <v>26.639499999999998</v>
      </c>
      <c r="Y19">
        <v>28.583709884005099</v>
      </c>
      <c r="Z19">
        <v>35.886246022397501</v>
      </c>
      <c r="AA19">
        <f t="shared" si="6"/>
        <v>32.234977953201302</v>
      </c>
      <c r="AB19">
        <v>22.871974435865699</v>
      </c>
      <c r="AC19">
        <v>34.076450798019202</v>
      </c>
      <c r="AD19">
        <f t="shared" si="7"/>
        <v>28.474212616942452</v>
      </c>
      <c r="AE19" s="1" t="s">
        <v>43</v>
      </c>
      <c r="AF19" s="10"/>
      <c r="AG19" s="11">
        <v>172</v>
      </c>
      <c r="AI19" s="24">
        <v>11.5</v>
      </c>
      <c r="AJ19" s="13">
        <v>11.5</v>
      </c>
      <c r="AK19" s="1" t="s">
        <v>43</v>
      </c>
      <c r="AL19" s="10"/>
      <c r="AM19" s="2">
        <v>856</v>
      </c>
      <c r="AN19" s="13">
        <v>30.4</v>
      </c>
      <c r="AO19" s="10"/>
      <c r="AP19">
        <v>4</v>
      </c>
      <c r="AQ19" s="14">
        <v>4</v>
      </c>
      <c r="AR19" s="10"/>
      <c r="BH19" s="12"/>
      <c r="BI19" s="12"/>
      <c r="BJ19" s="12"/>
      <c r="BS19" s="15"/>
    </row>
    <row r="20" spans="1:71" x14ac:dyDescent="0.2">
      <c r="A20" s="1" t="s">
        <v>44</v>
      </c>
      <c r="B20" s="2" t="s">
        <v>26</v>
      </c>
      <c r="C20" s="10"/>
      <c r="D20" s="2">
        <v>862.12088209390595</v>
      </c>
      <c r="E20" s="11">
        <v>24.7</v>
      </c>
      <c r="F20" s="10"/>
      <c r="G20" s="12">
        <v>1.09510524111916</v>
      </c>
      <c r="H20" s="12">
        <v>1.1379678683035499</v>
      </c>
      <c r="I20">
        <f t="shared" si="0"/>
        <v>1.116536554711355</v>
      </c>
      <c r="J20">
        <f t="shared" si="1"/>
        <v>4.7872946171047523E-2</v>
      </c>
      <c r="K20">
        <v>119.221</v>
      </c>
      <c r="L20">
        <v>115.431</v>
      </c>
      <c r="M20">
        <f t="shared" si="2"/>
        <v>117.32599999999999</v>
      </c>
      <c r="N20">
        <v>108.808064016743</v>
      </c>
      <c r="O20" t="s">
        <v>45</v>
      </c>
      <c r="P20" s="1">
        <f t="shared" si="3"/>
        <v>108.808064016743</v>
      </c>
      <c r="Q20" s="15">
        <v>118.220010051507</v>
      </c>
      <c r="R20" s="15">
        <v>153.53339262660401</v>
      </c>
      <c r="S20" s="15">
        <f t="shared" si="4"/>
        <v>135.8767013390555</v>
      </c>
      <c r="U20" s="10"/>
      <c r="V20">
        <v>17.847999999999999</v>
      </c>
      <c r="W20">
        <v>32.276000000000003</v>
      </c>
      <c r="X20">
        <f t="shared" si="5"/>
        <v>25.062000000000001</v>
      </c>
      <c r="Y20">
        <v>37.422729405904903</v>
      </c>
      <c r="Z20">
        <v>31.364811056010801</v>
      </c>
      <c r="AA20">
        <f t="shared" si="6"/>
        <v>34.393770230957855</v>
      </c>
      <c r="AB20">
        <v>10.2294991878472</v>
      </c>
      <c r="AC20">
        <v>22.733116690039299</v>
      </c>
      <c r="AD20">
        <f t="shared" si="7"/>
        <v>16.48130793894325</v>
      </c>
      <c r="AE20" s="1" t="s">
        <v>44</v>
      </c>
      <c r="AF20" s="10"/>
      <c r="AG20" s="11">
        <v>274</v>
      </c>
      <c r="AI20" s="24">
        <v>11</v>
      </c>
      <c r="AJ20" s="13">
        <v>11</v>
      </c>
      <c r="AK20" s="1" t="s">
        <v>44</v>
      </c>
      <c r="AL20" s="10"/>
      <c r="AM20" s="2">
        <v>943</v>
      </c>
      <c r="AN20" s="13">
        <v>36</v>
      </c>
      <c r="AO20" s="10"/>
      <c r="AP20">
        <v>4</v>
      </c>
      <c r="AQ20" s="14">
        <v>5</v>
      </c>
      <c r="AR20" s="10"/>
      <c r="BH20" s="12"/>
      <c r="BI20" s="12"/>
      <c r="BJ20" s="12"/>
      <c r="BS20" s="15"/>
    </row>
    <row r="21" spans="1:71" x14ac:dyDescent="0.2">
      <c r="A21" s="1" t="s">
        <v>46</v>
      </c>
      <c r="B21" s="2" t="s">
        <v>26</v>
      </c>
      <c r="C21" s="10"/>
      <c r="D21" s="2">
        <v>818.04833221435501</v>
      </c>
      <c r="E21" s="11">
        <v>23.7</v>
      </c>
      <c r="F21" s="10"/>
      <c r="G21" s="12">
        <v>1.0861375311602299</v>
      </c>
      <c r="H21" s="12">
        <v>1.1059825304986</v>
      </c>
      <c r="I21">
        <f t="shared" si="0"/>
        <v>1.0960600308294151</v>
      </c>
      <c r="J21">
        <f t="shared" si="1"/>
        <v>3.9834340958564383E-2</v>
      </c>
      <c r="K21">
        <v>158.934</v>
      </c>
      <c r="L21">
        <v>120.261</v>
      </c>
      <c r="M21">
        <f t="shared" si="2"/>
        <v>139.5975</v>
      </c>
      <c r="N21">
        <v>120.635226413726</v>
      </c>
      <c r="O21">
        <v>178.90112501538201</v>
      </c>
      <c r="P21" s="1">
        <f t="shared" si="3"/>
        <v>149.76817571455399</v>
      </c>
      <c r="Q21" s="15">
        <v>170.38133145981601</v>
      </c>
      <c r="R21" s="15">
        <v>128.85503806094499</v>
      </c>
      <c r="S21" s="15">
        <f t="shared" si="4"/>
        <v>149.6181847603805</v>
      </c>
      <c r="U21" s="10"/>
      <c r="V21">
        <v>15.474</v>
      </c>
      <c r="W21">
        <v>21.923999999999999</v>
      </c>
      <c r="X21">
        <f t="shared" si="5"/>
        <v>18.698999999999998</v>
      </c>
      <c r="Y21">
        <v>26.509357527410099</v>
      </c>
      <c r="Z21">
        <v>36.893603302325999</v>
      </c>
      <c r="AA21">
        <f t="shared" si="6"/>
        <v>31.701480414868051</v>
      </c>
      <c r="AB21">
        <v>18.3817875849318</v>
      </c>
      <c r="AC21">
        <v>42.390771772783999</v>
      </c>
      <c r="AD21">
        <f t="shared" si="7"/>
        <v>30.3862796788579</v>
      </c>
      <c r="AE21" s="1" t="s">
        <v>46</v>
      </c>
      <c r="AF21" s="10"/>
      <c r="AG21" s="11">
        <v>352</v>
      </c>
      <c r="AI21" s="24">
        <v>11.5</v>
      </c>
      <c r="AJ21" s="13">
        <v>11.5</v>
      </c>
      <c r="AK21" s="1" t="s">
        <v>46</v>
      </c>
      <c r="AL21" s="10"/>
      <c r="AM21" s="2">
        <v>1112</v>
      </c>
      <c r="AN21" s="13">
        <v>35.299999999999997</v>
      </c>
      <c r="AO21" s="10"/>
      <c r="AP21">
        <v>3</v>
      </c>
      <c r="AQ21" s="14">
        <v>4</v>
      </c>
      <c r="AR21" s="10"/>
      <c r="BH21" s="12"/>
      <c r="BI21" s="12"/>
      <c r="BJ21" s="12"/>
      <c r="BS21" s="15"/>
    </row>
    <row r="22" spans="1:71" x14ac:dyDescent="0.2">
      <c r="A22" s="1" t="s">
        <v>47</v>
      </c>
      <c r="B22" s="2" t="s">
        <v>26</v>
      </c>
      <c r="C22" s="10"/>
      <c r="D22" s="2">
        <v>465.33556735515498</v>
      </c>
      <c r="E22" s="11">
        <v>14.4</v>
      </c>
      <c r="F22" s="10"/>
      <c r="G22" s="12">
        <v>1.12915066157693</v>
      </c>
      <c r="H22" s="12">
        <v>1.0849883058394301</v>
      </c>
      <c r="I22">
        <f t="shared" si="0"/>
        <v>1.10706948370818</v>
      </c>
      <c r="J22">
        <f t="shared" si="1"/>
        <v>4.4174879635755247E-2</v>
      </c>
      <c r="K22">
        <v>100.23</v>
      </c>
      <c r="L22">
        <v>157.13300000000001</v>
      </c>
      <c r="M22">
        <f t="shared" si="2"/>
        <v>128.6815</v>
      </c>
      <c r="N22">
        <v>132.90674725773201</v>
      </c>
      <c r="O22">
        <v>167.31352125825299</v>
      </c>
      <c r="P22" s="1">
        <f t="shared" si="3"/>
        <v>150.11013425799251</v>
      </c>
      <c r="Q22" s="15">
        <v>163.62919086144899</v>
      </c>
      <c r="R22" s="15">
        <v>171.925029344319</v>
      </c>
      <c r="S22" s="15">
        <f t="shared" si="4"/>
        <v>167.777110102884</v>
      </c>
      <c r="U22" s="10"/>
      <c r="V22">
        <v>43.822000000000003</v>
      </c>
      <c r="W22">
        <v>20.055</v>
      </c>
      <c r="X22">
        <f t="shared" si="5"/>
        <v>31.938500000000001</v>
      </c>
      <c r="Y22">
        <v>58.267223658354801</v>
      </c>
      <c r="Z22">
        <v>25.447982102568801</v>
      </c>
      <c r="AA22">
        <f t="shared" si="6"/>
        <v>41.857602880461798</v>
      </c>
      <c r="AB22">
        <v>8.1767199837457198</v>
      </c>
      <c r="AC22">
        <v>21.299188596919699</v>
      </c>
      <c r="AD22">
        <f t="shared" si="7"/>
        <v>14.737954290332709</v>
      </c>
      <c r="AE22" s="1" t="s">
        <v>47</v>
      </c>
      <c r="AF22" s="10"/>
      <c r="AG22" s="11">
        <v>173</v>
      </c>
      <c r="AI22" s="24">
        <v>8</v>
      </c>
      <c r="AJ22" s="13">
        <v>8</v>
      </c>
      <c r="AK22" s="1" t="s">
        <v>47</v>
      </c>
      <c r="AL22" s="10"/>
      <c r="AM22" s="2">
        <v>618</v>
      </c>
      <c r="AN22" s="13">
        <v>21.5</v>
      </c>
      <c r="AO22" s="10"/>
      <c r="AP22">
        <v>3</v>
      </c>
      <c r="AQ22" s="14">
        <v>4</v>
      </c>
      <c r="AR22" s="10"/>
      <c r="BH22" s="12"/>
      <c r="BI22" s="12"/>
      <c r="BJ22" s="12"/>
      <c r="BS22" s="15"/>
    </row>
    <row r="23" spans="1:71" x14ac:dyDescent="0.2">
      <c r="A23" s="1" t="s">
        <v>48</v>
      </c>
      <c r="B23" s="2" t="s">
        <v>26</v>
      </c>
      <c r="C23" s="10"/>
      <c r="D23" s="2">
        <v>781.08282208442597</v>
      </c>
      <c r="E23" s="11">
        <v>21.5</v>
      </c>
      <c r="F23" s="10"/>
      <c r="G23" s="12">
        <v>1.0858413730319301</v>
      </c>
      <c r="H23" s="12">
        <v>1.0850570346081201</v>
      </c>
      <c r="I23">
        <f t="shared" si="0"/>
        <v>1.085449203820025</v>
      </c>
      <c r="J23">
        <f t="shared" si="1"/>
        <v>3.5609504421628448E-2</v>
      </c>
      <c r="K23">
        <v>31.13</v>
      </c>
      <c r="L23">
        <v>46.081000000000003</v>
      </c>
      <c r="M23">
        <f t="shared" si="2"/>
        <v>38.605499999999999</v>
      </c>
      <c r="N23">
        <v>154.355597138512</v>
      </c>
      <c r="O23">
        <v>137.93828807209201</v>
      </c>
      <c r="P23" s="1">
        <f t="shared" si="3"/>
        <v>146.146942605302</v>
      </c>
      <c r="Q23" s="15">
        <v>148.45430345033699</v>
      </c>
      <c r="R23" s="15">
        <v>139.25936618588301</v>
      </c>
      <c r="S23" s="15">
        <f t="shared" si="4"/>
        <v>143.85683481811</v>
      </c>
      <c r="U23" s="10"/>
      <c r="V23">
        <v>31.13</v>
      </c>
      <c r="W23">
        <v>46.081000000000003</v>
      </c>
      <c r="X23">
        <f t="shared" si="5"/>
        <v>38.605499999999999</v>
      </c>
      <c r="Y23">
        <v>32.529658837821401</v>
      </c>
      <c r="Z23">
        <v>46.0149400421462</v>
      </c>
      <c r="AA23">
        <f t="shared" si="6"/>
        <v>39.272299439983797</v>
      </c>
      <c r="AB23">
        <v>29.434572275808499</v>
      </c>
      <c r="AC23">
        <v>46.596684329229099</v>
      </c>
      <c r="AD23">
        <f t="shared" si="7"/>
        <v>38.015628302518799</v>
      </c>
      <c r="AE23" s="1" t="s">
        <v>48</v>
      </c>
      <c r="AF23" s="10"/>
      <c r="AG23" s="11">
        <v>300</v>
      </c>
      <c r="AI23" s="24">
        <v>13</v>
      </c>
      <c r="AJ23" s="13">
        <v>13</v>
      </c>
      <c r="AK23" s="1" t="s">
        <v>48</v>
      </c>
      <c r="AL23" s="10"/>
      <c r="AM23" s="2">
        <v>1004</v>
      </c>
      <c r="AN23" s="13">
        <v>33</v>
      </c>
      <c r="AO23" s="10"/>
      <c r="AP23">
        <v>3</v>
      </c>
      <c r="AQ23" s="14">
        <v>4</v>
      </c>
      <c r="AR23" s="10"/>
      <c r="BH23" s="12"/>
      <c r="BI23" s="12"/>
      <c r="BJ23" s="12"/>
      <c r="BS23" s="15"/>
    </row>
    <row r="24" spans="1:71" x14ac:dyDescent="0.2">
      <c r="A24" s="1" t="s">
        <v>49</v>
      </c>
      <c r="B24" s="2" t="s">
        <v>26</v>
      </c>
      <c r="C24" s="10"/>
      <c r="D24" s="2">
        <v>682.69595813751198</v>
      </c>
      <c r="E24" s="11">
        <v>18.3</v>
      </c>
      <c r="F24" s="10"/>
      <c r="G24" s="12">
        <v>1.0739218461568201</v>
      </c>
      <c r="H24" s="2">
        <v>1.08711468235828</v>
      </c>
      <c r="I24">
        <f t="shared" si="0"/>
        <v>1.0805182642575502</v>
      </c>
      <c r="J24">
        <f t="shared" si="1"/>
        <v>3.363211226436047E-2</v>
      </c>
      <c r="K24">
        <v>112.824</v>
      </c>
      <c r="L24">
        <v>143.78</v>
      </c>
      <c r="M24">
        <f t="shared" si="2"/>
        <v>128.30199999999999</v>
      </c>
      <c r="N24">
        <v>171.85646278278901</v>
      </c>
      <c r="O24">
        <v>150.414625798739</v>
      </c>
      <c r="P24" s="1">
        <f t="shared" si="3"/>
        <v>161.13554429076402</v>
      </c>
      <c r="Q24" s="15">
        <v>176.88041269566</v>
      </c>
      <c r="R24" s="15">
        <v>153.06932225363701</v>
      </c>
      <c r="S24" s="15">
        <f t="shared" si="4"/>
        <v>164.97486747464851</v>
      </c>
      <c r="U24" s="10"/>
      <c r="V24">
        <v>35.624000000000002</v>
      </c>
      <c r="W24">
        <v>32.451999999999998</v>
      </c>
      <c r="X24">
        <f t="shared" si="5"/>
        <v>34.037999999999997</v>
      </c>
      <c r="Y24">
        <v>89.766370874961495</v>
      </c>
      <c r="Z24">
        <v>47.306062767470401</v>
      </c>
      <c r="AA24">
        <f t="shared" si="6"/>
        <v>68.536216821215945</v>
      </c>
      <c r="AB24">
        <v>84.520375781041494</v>
      </c>
      <c r="AC24">
        <v>49.767731246234597</v>
      </c>
      <c r="AD24">
        <f t="shared" si="7"/>
        <v>67.144053513638042</v>
      </c>
      <c r="AE24" s="1" t="s">
        <v>49</v>
      </c>
      <c r="AF24" s="10"/>
      <c r="AG24" s="11">
        <v>190</v>
      </c>
      <c r="AI24" s="24">
        <v>10</v>
      </c>
      <c r="AJ24" s="13">
        <v>10</v>
      </c>
      <c r="AK24" s="1" t="s">
        <v>49</v>
      </c>
      <c r="AL24" s="10"/>
      <c r="AM24" s="2">
        <v>876</v>
      </c>
      <c r="AN24" s="13">
        <v>28.5</v>
      </c>
      <c r="AO24" s="10"/>
      <c r="AP24">
        <v>3</v>
      </c>
      <c r="AQ24" s="14">
        <v>4</v>
      </c>
      <c r="AR24" s="10"/>
      <c r="BH24" s="12"/>
      <c r="BI24" s="12"/>
      <c r="BJ24" s="12"/>
      <c r="BS24" s="15"/>
    </row>
    <row r="25" spans="1:71" x14ac:dyDescent="0.2">
      <c r="A25" s="1" t="s">
        <v>50</v>
      </c>
      <c r="B25" s="2" t="s">
        <v>26</v>
      </c>
      <c r="C25" s="10"/>
      <c r="D25" s="2">
        <v>910.22495746612503</v>
      </c>
      <c r="E25" s="11">
        <v>30</v>
      </c>
      <c r="F25" s="10"/>
      <c r="G25" s="2">
        <v>1.92889549906647</v>
      </c>
      <c r="H25" s="12">
        <v>1.6980567752865501</v>
      </c>
      <c r="I25">
        <f t="shared" si="0"/>
        <v>1.81347613717651</v>
      </c>
      <c r="J25">
        <f t="shared" si="1"/>
        <v>0.25851184524275661</v>
      </c>
      <c r="K25">
        <v>28.613</v>
      </c>
      <c r="L25">
        <v>33.06</v>
      </c>
      <c r="M25">
        <f t="shared" si="2"/>
        <v>30.836500000000001</v>
      </c>
      <c r="N25">
        <v>142.27884938397301</v>
      </c>
      <c r="O25">
        <v>14.4855011639417</v>
      </c>
      <c r="P25" s="1">
        <f t="shared" si="3"/>
        <v>78.382175273957358</v>
      </c>
      <c r="Q25" s="15">
        <v>21.7738457631005</v>
      </c>
      <c r="R25" s="15">
        <v>149.44849554064101</v>
      </c>
      <c r="S25" s="15">
        <f t="shared" si="4"/>
        <v>85.611170651870751</v>
      </c>
      <c r="U25" s="10"/>
      <c r="V25">
        <v>18.63</v>
      </c>
      <c r="W25">
        <v>35.005000000000003</v>
      </c>
      <c r="X25">
        <f t="shared" si="5"/>
        <v>26.817500000000003</v>
      </c>
      <c r="Y25">
        <v>39.100343394370498</v>
      </c>
      <c r="Z25">
        <v>50.446788653517302</v>
      </c>
      <c r="AA25">
        <f t="shared" si="6"/>
        <v>44.7735660239439</v>
      </c>
      <c r="AB25">
        <v>32.065904247417699</v>
      </c>
      <c r="AC25">
        <v>49.6360315386585</v>
      </c>
      <c r="AD25">
        <f t="shared" si="7"/>
        <v>40.850967893038103</v>
      </c>
      <c r="AE25" s="1" t="s">
        <v>50</v>
      </c>
      <c r="AF25" s="10"/>
      <c r="AG25" s="11">
        <v>376</v>
      </c>
      <c r="AI25" s="24">
        <v>13.5</v>
      </c>
      <c r="AJ25" s="13">
        <v>13.5</v>
      </c>
      <c r="AK25" s="1" t="s">
        <v>50</v>
      </c>
      <c r="AL25" s="10"/>
      <c r="AM25" s="2">
        <v>692</v>
      </c>
      <c r="AN25" s="13">
        <v>43</v>
      </c>
      <c r="AO25" s="10"/>
      <c r="AP25">
        <v>4</v>
      </c>
      <c r="AQ25" s="14">
        <v>6</v>
      </c>
      <c r="AR25" s="10"/>
      <c r="BH25" s="12"/>
      <c r="BI25" s="12"/>
      <c r="BJ25" s="12"/>
      <c r="BS25" s="15"/>
    </row>
    <row r="26" spans="1:71" x14ac:dyDescent="0.2">
      <c r="A26" s="1" t="s">
        <v>25</v>
      </c>
      <c r="B26" s="2" t="s">
        <v>51</v>
      </c>
      <c r="C26" s="16"/>
      <c r="D26" s="2">
        <v>790.74324637651398</v>
      </c>
      <c r="E26" s="17">
        <v>25.5</v>
      </c>
      <c r="F26" s="16"/>
      <c r="G26" s="12">
        <v>1.9020124813852901</v>
      </c>
      <c r="H26" s="2" t="s">
        <v>45</v>
      </c>
      <c r="I26">
        <f t="shared" si="0"/>
        <v>1.9020124813852901</v>
      </c>
      <c r="J26">
        <f t="shared" si="1"/>
        <v>0.27921336253776341</v>
      </c>
      <c r="K26">
        <v>23.658999999999999</v>
      </c>
      <c r="L26" s="18">
        <v>46.767000000000003</v>
      </c>
      <c r="M26">
        <f t="shared" si="2"/>
        <v>35.213000000000001</v>
      </c>
      <c r="N26">
        <v>39.600475572293703</v>
      </c>
      <c r="O26" t="s">
        <v>45</v>
      </c>
      <c r="P26" s="1">
        <f t="shared" si="3"/>
        <v>39.600475572293703</v>
      </c>
      <c r="Q26" s="15">
        <v>37.754316420774302</v>
      </c>
      <c r="R26" s="15">
        <v>6.2269828346959102</v>
      </c>
      <c r="S26" s="15">
        <f t="shared" si="4"/>
        <v>21.990649627735106</v>
      </c>
      <c r="U26" s="16"/>
      <c r="V26">
        <v>8.3339999999999996</v>
      </c>
      <c r="W26" s="18">
        <v>10.291</v>
      </c>
      <c r="X26">
        <f t="shared" si="5"/>
        <v>9.3125</v>
      </c>
      <c r="Y26">
        <v>21.7938154150008</v>
      </c>
      <c r="Z26" t="s">
        <v>45</v>
      </c>
      <c r="AA26">
        <f t="shared" si="6"/>
        <v>21.7938154150008</v>
      </c>
      <c r="AB26">
        <v>10.1375375208621</v>
      </c>
      <c r="AC26">
        <v>18.544933483446702</v>
      </c>
      <c r="AD26">
        <f t="shared" si="7"/>
        <v>14.341235502154401</v>
      </c>
      <c r="AE26" s="1" t="s">
        <v>25</v>
      </c>
      <c r="AF26" s="16"/>
      <c r="AG26" s="29">
        <v>458</v>
      </c>
      <c r="AH26" s="29"/>
      <c r="AI26" s="27">
        <v>11.5</v>
      </c>
      <c r="AJ26" s="19">
        <v>11.5</v>
      </c>
      <c r="AK26" s="1" t="s">
        <v>25</v>
      </c>
      <c r="AL26" s="16"/>
      <c r="AM26" s="12">
        <v>697</v>
      </c>
      <c r="AN26" s="19">
        <v>35.5</v>
      </c>
      <c r="AO26" s="16"/>
      <c r="AP26">
        <v>4</v>
      </c>
      <c r="AQ26" s="20">
        <v>3</v>
      </c>
      <c r="AR26" s="16"/>
      <c r="AW26" s="1"/>
      <c r="BH26" s="12"/>
      <c r="BI26" s="12"/>
      <c r="BJ26" s="12"/>
      <c r="BS26" s="1"/>
    </row>
    <row r="27" spans="1:71" x14ac:dyDescent="0.2">
      <c r="A27" s="1" t="s">
        <v>27</v>
      </c>
      <c r="B27" s="2" t="s">
        <v>51</v>
      </c>
      <c r="C27" s="16"/>
      <c r="D27" s="2">
        <v>488.59545290470101</v>
      </c>
      <c r="E27" s="17">
        <v>15.5</v>
      </c>
      <c r="F27" s="16"/>
      <c r="G27" s="12">
        <v>1.0938788535834501</v>
      </c>
      <c r="H27" s="2">
        <v>1.09196907534752</v>
      </c>
      <c r="I27">
        <f t="shared" si="0"/>
        <v>1.0929239644654851</v>
      </c>
      <c r="J27">
        <f t="shared" si="1"/>
        <v>3.858994880997927E-2</v>
      </c>
      <c r="K27">
        <v>160.54400000000001</v>
      </c>
      <c r="L27" s="18">
        <v>161.31899999999999</v>
      </c>
      <c r="M27">
        <f t="shared" si="2"/>
        <v>160.9315</v>
      </c>
      <c r="N27">
        <v>176.24473467357001</v>
      </c>
      <c r="O27">
        <v>166.48122172675201</v>
      </c>
      <c r="P27" s="1">
        <f t="shared" si="3"/>
        <v>171.36297820016102</v>
      </c>
      <c r="Q27" s="15">
        <v>176.658698778786</v>
      </c>
      <c r="R27" s="15">
        <v>178.73595055068401</v>
      </c>
      <c r="S27" s="15">
        <f t="shared" si="4"/>
        <v>177.69732466473499</v>
      </c>
      <c r="U27" s="16"/>
      <c r="V27">
        <v>15.364000000000001</v>
      </c>
      <c r="W27" s="18">
        <v>21.751999999999999</v>
      </c>
      <c r="X27">
        <f t="shared" si="5"/>
        <v>18.558</v>
      </c>
      <c r="Y27" s="21">
        <v>27.175533197918099</v>
      </c>
      <c r="Z27" s="21">
        <v>46.071915886340797</v>
      </c>
      <c r="AA27">
        <f t="shared" si="6"/>
        <v>36.623724542129452</v>
      </c>
      <c r="AB27">
        <v>20.174746393006</v>
      </c>
      <c r="AC27">
        <v>33.037005289370001</v>
      </c>
      <c r="AD27">
        <f t="shared" si="7"/>
        <v>26.605875841188002</v>
      </c>
      <c r="AE27" s="1" t="s">
        <v>27</v>
      </c>
      <c r="AF27" s="16"/>
      <c r="AG27" s="11">
        <v>227</v>
      </c>
      <c r="AI27" s="27">
        <v>8</v>
      </c>
      <c r="AJ27" s="19">
        <v>8</v>
      </c>
      <c r="AK27" s="1" t="s">
        <v>27</v>
      </c>
      <c r="AL27" s="16"/>
      <c r="AM27" s="2">
        <v>709</v>
      </c>
      <c r="AN27" s="19">
        <v>23.2</v>
      </c>
      <c r="AO27" s="16"/>
      <c r="AP27">
        <v>5</v>
      </c>
      <c r="AQ27" s="20">
        <v>6</v>
      </c>
      <c r="AR27" s="16"/>
      <c r="AW27" s="1"/>
      <c r="BI27" s="12"/>
      <c r="BJ27" s="12"/>
      <c r="BS27" s="1"/>
    </row>
    <row r="28" spans="1:71" x14ac:dyDescent="0.2">
      <c r="A28" s="1" t="s">
        <v>28</v>
      </c>
      <c r="B28" s="2" t="s">
        <v>51</v>
      </c>
      <c r="C28" s="16"/>
      <c r="D28" s="2">
        <v>751.75587719678799</v>
      </c>
      <c r="E28" s="17">
        <v>23.4</v>
      </c>
      <c r="F28" s="16"/>
      <c r="G28" s="2">
        <v>1.0885096969232</v>
      </c>
      <c r="H28" s="2">
        <v>1.0546008859543501</v>
      </c>
      <c r="I28">
        <f t="shared" si="0"/>
        <v>1.0715552914387749</v>
      </c>
      <c r="J28">
        <f t="shared" si="1"/>
        <v>3.0014585221268406E-2</v>
      </c>
      <c r="K28">
        <v>167.196</v>
      </c>
      <c r="L28" s="18">
        <v>166.67699999999999</v>
      </c>
      <c r="M28">
        <f t="shared" si="2"/>
        <v>166.9365</v>
      </c>
      <c r="N28">
        <v>174.20844354612501</v>
      </c>
      <c r="O28">
        <v>176.34035732194999</v>
      </c>
      <c r="P28" s="1">
        <f t="shared" si="3"/>
        <v>175.27440043403749</v>
      </c>
      <c r="Q28" s="15">
        <v>179.31211798830901</v>
      </c>
      <c r="R28" s="15">
        <v>173.39125922325701</v>
      </c>
      <c r="S28" s="15">
        <f t="shared" si="4"/>
        <v>176.35168860578301</v>
      </c>
      <c r="U28" s="16"/>
      <c r="V28">
        <v>11.324</v>
      </c>
      <c r="W28" s="18">
        <v>21.466999999999999</v>
      </c>
      <c r="X28">
        <f t="shared" si="5"/>
        <v>16.395499999999998</v>
      </c>
      <c r="Y28" s="21">
        <v>28.9662107228095</v>
      </c>
      <c r="Z28" s="21">
        <v>10.679965645220699</v>
      </c>
      <c r="AA28">
        <f t="shared" si="6"/>
        <v>19.823088184015099</v>
      </c>
      <c r="AB28">
        <v>22.512091768497701</v>
      </c>
      <c r="AC28">
        <v>7.2969729493134201</v>
      </c>
      <c r="AD28">
        <f t="shared" si="7"/>
        <v>14.904532358905561</v>
      </c>
      <c r="AE28" s="1" t="s">
        <v>28</v>
      </c>
      <c r="AF28" s="16"/>
      <c r="AG28" s="11">
        <v>454</v>
      </c>
      <c r="AI28" s="27">
        <v>12</v>
      </c>
      <c r="AJ28" s="19">
        <v>12</v>
      </c>
      <c r="AK28" s="1" t="s">
        <v>28</v>
      </c>
      <c r="AL28" s="16"/>
      <c r="AM28" s="2">
        <v>1168</v>
      </c>
      <c r="AN28" s="19">
        <v>35.5</v>
      </c>
      <c r="AO28" s="16"/>
      <c r="AP28">
        <v>4</v>
      </c>
      <c r="AQ28" s="20">
        <v>4</v>
      </c>
      <c r="AR28" s="16"/>
      <c r="AW28" s="1"/>
      <c r="BH28" s="12"/>
      <c r="BI28" s="12"/>
      <c r="BJ28" s="12"/>
      <c r="BS28" s="1"/>
    </row>
    <row r="29" spans="1:71" x14ac:dyDescent="0.2">
      <c r="A29" s="1" t="s">
        <v>29</v>
      </c>
      <c r="B29" s="2" t="s">
        <v>51</v>
      </c>
      <c r="C29" s="16"/>
      <c r="D29" s="2">
        <v>811.75483322143498</v>
      </c>
      <c r="E29" s="17">
        <v>22.6</v>
      </c>
      <c r="F29" s="16"/>
      <c r="G29" s="12">
        <v>1.0664503092194799</v>
      </c>
      <c r="H29" s="12">
        <v>1.07085247059753</v>
      </c>
      <c r="I29">
        <f t="shared" si="0"/>
        <v>1.0686513899085051</v>
      </c>
      <c r="J29">
        <f t="shared" si="1"/>
        <v>2.8836054946130937E-2</v>
      </c>
      <c r="K29">
        <v>159.54400000000001</v>
      </c>
      <c r="L29" s="18">
        <v>150.75800000000001</v>
      </c>
      <c r="M29">
        <f t="shared" si="2"/>
        <v>155.15100000000001</v>
      </c>
      <c r="N29">
        <v>167.54210378411099</v>
      </c>
      <c r="O29">
        <v>178.89604335464</v>
      </c>
      <c r="P29" s="1">
        <f t="shared" si="3"/>
        <v>173.2190735693755</v>
      </c>
      <c r="Q29" s="15">
        <v>168.15433120546001</v>
      </c>
      <c r="R29" s="15">
        <v>174.29116738225699</v>
      </c>
      <c r="S29" s="15">
        <f t="shared" si="4"/>
        <v>171.2227492938585</v>
      </c>
      <c r="U29" s="16"/>
      <c r="V29">
        <v>20.498999999999999</v>
      </c>
      <c r="W29" s="18">
        <v>27.012</v>
      </c>
      <c r="X29">
        <f t="shared" si="5"/>
        <v>23.755499999999998</v>
      </c>
      <c r="Y29">
        <v>45.673114801082001</v>
      </c>
      <c r="Z29">
        <v>36.536635304500798</v>
      </c>
      <c r="AA29">
        <f t="shared" si="6"/>
        <v>41.1048750527914</v>
      </c>
      <c r="AB29">
        <v>45.036882679895399</v>
      </c>
      <c r="AC29">
        <v>32.587419926399399</v>
      </c>
      <c r="AD29">
        <f t="shared" si="7"/>
        <v>38.812151303147402</v>
      </c>
      <c r="AE29" s="1" t="s">
        <v>29</v>
      </c>
      <c r="AF29" s="16"/>
      <c r="AG29" s="11">
        <v>229</v>
      </c>
      <c r="AI29" s="27">
        <v>10</v>
      </c>
      <c r="AJ29" s="19">
        <v>10</v>
      </c>
      <c r="AK29" s="1" t="s">
        <v>29</v>
      </c>
      <c r="AL29" s="16"/>
      <c r="AM29" s="2">
        <v>1037</v>
      </c>
      <c r="AN29" s="19">
        <v>32</v>
      </c>
      <c r="AO29" s="16"/>
      <c r="AP29">
        <v>3</v>
      </c>
      <c r="AQ29" s="20">
        <v>3</v>
      </c>
      <c r="AR29" s="16"/>
      <c r="AW29" s="1"/>
      <c r="BH29" s="12"/>
      <c r="BI29" s="12"/>
      <c r="BJ29" s="12"/>
      <c r="BS29" s="1"/>
    </row>
    <row r="30" spans="1:71" x14ac:dyDescent="0.2">
      <c r="A30" s="1" t="s">
        <v>30</v>
      </c>
      <c r="B30" s="2" t="s">
        <v>51</v>
      </c>
      <c r="C30" s="16"/>
      <c r="D30" s="2">
        <v>852.25230705737999</v>
      </c>
      <c r="E30" s="17">
        <v>25.7</v>
      </c>
      <c r="F30" s="16"/>
      <c r="G30" s="12">
        <v>1.22187935728361</v>
      </c>
      <c r="H30" s="12">
        <v>1.09791055687612</v>
      </c>
      <c r="I30">
        <f t="shared" si="0"/>
        <v>1.1598949570798651</v>
      </c>
      <c r="J30">
        <f t="shared" si="1"/>
        <v>6.4418660238793793E-2</v>
      </c>
      <c r="K30">
        <v>103.801</v>
      </c>
      <c r="L30" s="18">
        <v>166.471</v>
      </c>
      <c r="M30">
        <f t="shared" si="2"/>
        <v>135.136</v>
      </c>
      <c r="N30">
        <v>112.626590555265</v>
      </c>
      <c r="O30">
        <v>175.996880768968</v>
      </c>
      <c r="P30" s="1">
        <f t="shared" si="3"/>
        <v>144.31173566211649</v>
      </c>
      <c r="Q30" s="15">
        <v>109.024314636055</v>
      </c>
      <c r="R30" s="15">
        <v>173.13061920452901</v>
      </c>
      <c r="S30" s="15">
        <f t="shared" si="4"/>
        <v>141.07746692029201</v>
      </c>
      <c r="U30" s="16"/>
      <c r="V30">
        <v>13.563000000000001</v>
      </c>
      <c r="W30" s="18">
        <v>24.771999999999998</v>
      </c>
      <c r="X30">
        <f t="shared" si="5"/>
        <v>19.1675</v>
      </c>
      <c r="Y30" s="21">
        <v>25.2603344942682</v>
      </c>
      <c r="Z30" s="21">
        <v>40.6595237238609</v>
      </c>
      <c r="AA30">
        <f t="shared" si="6"/>
        <v>32.959929109064547</v>
      </c>
      <c r="AB30">
        <v>19.677255904429799</v>
      </c>
      <c r="AC30">
        <v>33.499668643368302</v>
      </c>
      <c r="AD30">
        <f t="shared" si="7"/>
        <v>26.588462273899051</v>
      </c>
      <c r="AE30" s="1" t="s">
        <v>30</v>
      </c>
      <c r="AF30" s="16"/>
      <c r="AG30" s="11">
        <v>257</v>
      </c>
      <c r="AI30" s="27">
        <v>10</v>
      </c>
      <c r="AJ30" s="19">
        <v>10</v>
      </c>
      <c r="AK30" s="1" t="s">
        <v>30</v>
      </c>
      <c r="AL30" s="16"/>
      <c r="AM30" s="2">
        <v>1102</v>
      </c>
      <c r="AN30" s="19">
        <v>35</v>
      </c>
      <c r="AO30" s="16"/>
      <c r="AP30">
        <v>3</v>
      </c>
      <c r="AQ30" s="20">
        <v>3</v>
      </c>
      <c r="AR30" s="16"/>
      <c r="AW30" s="1"/>
      <c r="BH30" s="12"/>
      <c r="BI30" s="12"/>
      <c r="BJ30" s="12"/>
      <c r="BS30" s="1"/>
    </row>
    <row r="31" spans="1:71" x14ac:dyDescent="0.2">
      <c r="A31" s="1" t="s">
        <v>31</v>
      </c>
      <c r="B31" s="2" t="s">
        <v>51</v>
      </c>
      <c r="C31" s="16"/>
      <c r="D31" s="2">
        <v>742.52438521385102</v>
      </c>
      <c r="E31" s="17">
        <v>22</v>
      </c>
      <c r="F31" s="16"/>
      <c r="G31" s="12">
        <v>1.1892673108943801</v>
      </c>
      <c r="H31" s="12">
        <v>1.1102312613977201</v>
      </c>
      <c r="I31">
        <f t="shared" si="0"/>
        <v>1.1497492861460501</v>
      </c>
      <c r="J31">
        <f t="shared" si="1"/>
        <v>6.0603148602302592E-2</v>
      </c>
      <c r="K31">
        <v>102.31100000000001</v>
      </c>
      <c r="L31" s="18">
        <v>133.47999999999999</v>
      </c>
      <c r="M31">
        <f t="shared" si="2"/>
        <v>117.8955</v>
      </c>
      <c r="N31">
        <v>118.874014324914</v>
      </c>
      <c r="O31">
        <v>140.93822326877699</v>
      </c>
      <c r="P31" s="1">
        <f t="shared" si="3"/>
        <v>129.9061187968455</v>
      </c>
      <c r="Q31" s="15">
        <v>113.641980137658</v>
      </c>
      <c r="R31" s="15">
        <v>142.64622135376601</v>
      </c>
      <c r="S31" s="15">
        <f t="shared" si="4"/>
        <v>128.144100745712</v>
      </c>
      <c r="U31" s="16"/>
      <c r="V31">
        <v>21.757999999999999</v>
      </c>
      <c r="W31" s="18">
        <v>20.045000000000002</v>
      </c>
      <c r="X31">
        <f t="shared" si="5"/>
        <v>20.901499999999999</v>
      </c>
      <c r="Y31" s="21">
        <v>32.1758976138116</v>
      </c>
      <c r="Z31" s="21">
        <v>36.215584083797197</v>
      </c>
      <c r="AA31">
        <f t="shared" si="6"/>
        <v>34.195740848804398</v>
      </c>
      <c r="AB31">
        <v>24.903764468647701</v>
      </c>
      <c r="AC31">
        <v>33.192105225042603</v>
      </c>
      <c r="AD31">
        <f t="shared" si="7"/>
        <v>29.047934846845152</v>
      </c>
      <c r="AE31" s="1" t="s">
        <v>31</v>
      </c>
      <c r="AF31" s="16"/>
      <c r="AG31" s="11">
        <v>347</v>
      </c>
      <c r="AI31" s="27">
        <v>14</v>
      </c>
      <c r="AJ31" s="19">
        <v>14</v>
      </c>
      <c r="AK31" s="1" t="s">
        <v>31</v>
      </c>
      <c r="AL31" s="16"/>
      <c r="AM31" s="2">
        <v>1117</v>
      </c>
      <c r="AN31" s="19">
        <v>35.299999999999997</v>
      </c>
      <c r="AO31" s="16"/>
      <c r="AP31">
        <v>4</v>
      </c>
      <c r="AQ31" s="20">
        <v>4</v>
      </c>
      <c r="AR31" s="16"/>
      <c r="AW31" s="1"/>
      <c r="BH31" s="12"/>
      <c r="BI31" s="12"/>
      <c r="BJ31" s="12"/>
      <c r="BS31" s="1"/>
    </row>
    <row r="32" spans="1:71" x14ac:dyDescent="0.2">
      <c r="A32" s="1" t="s">
        <v>32</v>
      </c>
      <c r="B32" s="2" t="s">
        <v>51</v>
      </c>
      <c r="C32" s="16"/>
      <c r="D32" s="2">
        <v>920.23506212234497</v>
      </c>
      <c r="E32" s="17">
        <v>27.4</v>
      </c>
      <c r="F32" s="16"/>
      <c r="G32" s="12">
        <v>1.2846154073734899</v>
      </c>
      <c r="H32" s="12">
        <v>1.07408293140947</v>
      </c>
      <c r="I32">
        <f t="shared" si="0"/>
        <v>1.1793491693914799</v>
      </c>
      <c r="J32">
        <f t="shared" si="1"/>
        <v>7.1642405510197654E-2</v>
      </c>
      <c r="K32">
        <v>66.171999999999997</v>
      </c>
      <c r="L32" s="18">
        <v>152.56299999999999</v>
      </c>
      <c r="M32">
        <f t="shared" si="2"/>
        <v>109.36749999999999</v>
      </c>
      <c r="N32">
        <v>92.789726790310993</v>
      </c>
      <c r="O32">
        <v>167.940068171197</v>
      </c>
      <c r="P32" s="1">
        <f t="shared" si="3"/>
        <v>130.364897480754</v>
      </c>
      <c r="Q32" s="15">
        <v>89.180818757416304</v>
      </c>
      <c r="R32" s="15">
        <v>160.75986937226099</v>
      </c>
      <c r="S32" s="15">
        <f t="shared" si="4"/>
        <v>124.97034406483866</v>
      </c>
      <c r="U32" s="16"/>
      <c r="V32">
        <v>17.099</v>
      </c>
      <c r="W32" s="18">
        <v>21.152999999999999</v>
      </c>
      <c r="X32">
        <f t="shared" si="5"/>
        <v>19.125999999999998</v>
      </c>
      <c r="Y32" s="21">
        <v>37.5419931602353</v>
      </c>
      <c r="Z32" s="21">
        <v>31.4888591304837</v>
      </c>
      <c r="AA32">
        <f t="shared" si="6"/>
        <v>34.515426145359498</v>
      </c>
      <c r="AB32">
        <v>29.031522812886099</v>
      </c>
      <c r="AC32">
        <v>23.216502837979501</v>
      </c>
      <c r="AD32">
        <f t="shared" si="7"/>
        <v>26.1240128254328</v>
      </c>
      <c r="AE32" s="1" t="s">
        <v>32</v>
      </c>
      <c r="AF32" s="16"/>
      <c r="AG32" s="11">
        <v>359</v>
      </c>
      <c r="AI32" s="27">
        <v>12</v>
      </c>
      <c r="AJ32" s="19">
        <v>12</v>
      </c>
      <c r="AK32" s="1" t="s">
        <v>32</v>
      </c>
      <c r="AL32" s="16"/>
      <c r="AM32" s="2">
        <v>1252</v>
      </c>
      <c r="AN32" s="19">
        <v>39.4</v>
      </c>
      <c r="AO32" s="16"/>
      <c r="AP32">
        <v>4</v>
      </c>
      <c r="AQ32" s="20">
        <v>5</v>
      </c>
      <c r="AR32" s="16"/>
      <c r="AW32" s="1"/>
      <c r="BH32" s="12"/>
      <c r="BI32" s="12"/>
      <c r="BJ32" s="12"/>
      <c r="BS32" s="1"/>
    </row>
    <row r="33" spans="1:71" x14ac:dyDescent="0.2">
      <c r="A33" s="1" t="s">
        <v>33</v>
      </c>
      <c r="B33" s="2" t="s">
        <v>51</v>
      </c>
      <c r="C33" s="16"/>
      <c r="D33" s="2">
        <v>818.347759962081</v>
      </c>
      <c r="E33" s="17">
        <v>23</v>
      </c>
      <c r="F33" s="16"/>
      <c r="G33" s="12">
        <v>1.0377701623655999</v>
      </c>
      <c r="H33" s="2">
        <v>1.0670804669345699</v>
      </c>
      <c r="I33">
        <f t="shared" si="0"/>
        <v>1.052425314650085</v>
      </c>
      <c r="J33">
        <f t="shared" si="1"/>
        <v>2.2191285898480267E-2</v>
      </c>
      <c r="K33">
        <v>177.251</v>
      </c>
      <c r="L33" s="18">
        <v>96.131</v>
      </c>
      <c r="M33">
        <f t="shared" si="2"/>
        <v>136.691</v>
      </c>
      <c r="N33">
        <v>176.80504924213199</v>
      </c>
      <c r="O33">
        <v>143.02267406006001</v>
      </c>
      <c r="P33" s="1">
        <f t="shared" si="3"/>
        <v>159.913861651096</v>
      </c>
      <c r="Q33" s="15">
        <v>144.07948532467401</v>
      </c>
      <c r="R33" s="15">
        <v>179.07154506536301</v>
      </c>
      <c r="S33" s="15">
        <f t="shared" si="4"/>
        <v>161.57551519501851</v>
      </c>
      <c r="U33" s="16"/>
      <c r="V33">
        <v>21.256</v>
      </c>
      <c r="W33" s="18">
        <v>7.1289999999999996</v>
      </c>
      <c r="X33">
        <f t="shared" si="5"/>
        <v>14.192499999999999</v>
      </c>
      <c r="Y33" s="21">
        <v>51.982985169079598</v>
      </c>
      <c r="Z33" s="21">
        <v>0.17553586166931701</v>
      </c>
      <c r="AA33">
        <f t="shared" si="6"/>
        <v>26.079260515374457</v>
      </c>
      <c r="AB33">
        <v>3.71715287086101</v>
      </c>
      <c r="AC33">
        <v>53.269348846413898</v>
      </c>
      <c r="AD33">
        <f t="shared" si="7"/>
        <v>28.493250858637452</v>
      </c>
      <c r="AE33" s="1" t="s">
        <v>33</v>
      </c>
      <c r="AF33" s="16"/>
      <c r="AG33" s="11">
        <v>225</v>
      </c>
      <c r="AI33" s="27">
        <v>9.5</v>
      </c>
      <c r="AJ33" s="19">
        <v>9.5</v>
      </c>
      <c r="AK33" s="1" t="s">
        <v>33</v>
      </c>
      <c r="AL33" s="16"/>
      <c r="AM33" s="2">
        <v>698</v>
      </c>
      <c r="AN33" s="19">
        <v>31.9</v>
      </c>
      <c r="AO33" s="16"/>
      <c r="AP33">
        <v>3</v>
      </c>
      <c r="AQ33" s="20">
        <v>3</v>
      </c>
      <c r="AR33" s="16"/>
      <c r="AW33" s="1"/>
      <c r="BI33" s="12"/>
      <c r="BJ33" s="12"/>
      <c r="BS33" s="1"/>
    </row>
    <row r="34" spans="1:71" x14ac:dyDescent="0.2">
      <c r="A34" s="1" t="s">
        <v>34</v>
      </c>
      <c r="B34" s="2" t="s">
        <v>51</v>
      </c>
      <c r="C34" s="16"/>
      <c r="D34" s="2">
        <v>796.48336082696903</v>
      </c>
      <c r="E34" s="17">
        <v>24.7</v>
      </c>
      <c r="F34" s="16"/>
      <c r="G34" s="12">
        <v>2.2149583923735898</v>
      </c>
      <c r="H34" s="2">
        <v>1.70844452560084</v>
      </c>
      <c r="I34">
        <f t="shared" si="0"/>
        <v>1.961701458987215</v>
      </c>
      <c r="J34">
        <f t="shared" si="1"/>
        <v>0.29263291508281453</v>
      </c>
      <c r="K34">
        <v>21.465</v>
      </c>
      <c r="L34" s="18">
        <v>36.807000000000002</v>
      </c>
      <c r="M34">
        <f t="shared" si="2"/>
        <v>29.136000000000003</v>
      </c>
      <c r="N34">
        <v>40.945544725544401</v>
      </c>
      <c r="O34">
        <v>53.949132074981399</v>
      </c>
      <c r="P34" s="1">
        <f t="shared" si="3"/>
        <v>47.4473384002629</v>
      </c>
      <c r="Q34" s="15">
        <v>33.1539108072039</v>
      </c>
      <c r="R34" s="15">
        <v>49.116950822115797</v>
      </c>
      <c r="S34" s="15">
        <f t="shared" si="4"/>
        <v>41.135430814659848</v>
      </c>
      <c r="U34" s="16"/>
      <c r="V34">
        <v>17.919</v>
      </c>
      <c r="W34" s="18">
        <v>22.248999999999999</v>
      </c>
      <c r="X34">
        <f t="shared" si="5"/>
        <v>20.084</v>
      </c>
      <c r="Y34" s="21">
        <v>36.022986409581101</v>
      </c>
      <c r="Z34" s="21">
        <v>28.257189275638002</v>
      </c>
      <c r="AA34">
        <f t="shared" si="6"/>
        <v>32.140087842609553</v>
      </c>
      <c r="AB34">
        <v>29.141010745281399</v>
      </c>
      <c r="AC34">
        <v>22.055787320616702</v>
      </c>
      <c r="AD34">
        <f t="shared" si="7"/>
        <v>25.59839903294905</v>
      </c>
      <c r="AE34" s="1" t="s">
        <v>34</v>
      </c>
      <c r="AF34" s="16"/>
      <c r="AG34" s="11">
        <v>438</v>
      </c>
      <c r="AI34" s="27">
        <v>13.9</v>
      </c>
      <c r="AJ34" s="19">
        <v>13.9</v>
      </c>
      <c r="AK34" s="1" t="s">
        <v>34</v>
      </c>
      <c r="AL34" s="16"/>
      <c r="AM34" s="2">
        <v>770</v>
      </c>
      <c r="AN34" s="19">
        <v>38.200000000000003</v>
      </c>
      <c r="AO34" s="16"/>
      <c r="AP34">
        <v>4</v>
      </c>
      <c r="AQ34" s="20">
        <v>4</v>
      </c>
      <c r="AR34" s="16"/>
      <c r="AW34" s="1"/>
      <c r="BI34" s="12"/>
      <c r="BJ34" s="12"/>
      <c r="BS34" s="1"/>
    </row>
    <row r="35" spans="1:71" x14ac:dyDescent="0.2">
      <c r="A35" s="1" t="s">
        <v>35</v>
      </c>
      <c r="B35" s="2" t="s">
        <v>51</v>
      </c>
      <c r="C35" s="16"/>
      <c r="D35" s="2">
        <v>805.77878022193897</v>
      </c>
      <c r="E35" s="17">
        <v>23.5</v>
      </c>
      <c r="F35" s="16"/>
      <c r="G35" s="12">
        <v>1.0854851075922201</v>
      </c>
      <c r="H35" s="12">
        <v>1.0695573921354</v>
      </c>
      <c r="I35">
        <f t="shared" si="0"/>
        <v>1.07752124986381</v>
      </c>
      <c r="J35">
        <f t="shared" si="1"/>
        <v>3.2425843665802555E-2</v>
      </c>
      <c r="K35">
        <v>159.697</v>
      </c>
      <c r="L35" s="18">
        <v>147.19900000000001</v>
      </c>
      <c r="M35">
        <f t="shared" si="2"/>
        <v>153.44800000000001</v>
      </c>
      <c r="N35">
        <v>164.46280861945999</v>
      </c>
      <c r="O35">
        <v>162.74452426958101</v>
      </c>
      <c r="P35" s="1">
        <f t="shared" si="3"/>
        <v>163.60366644452051</v>
      </c>
      <c r="Q35" s="15">
        <v>161.02922471237</v>
      </c>
      <c r="R35" s="15">
        <v>158.76596298371101</v>
      </c>
      <c r="S35" s="15">
        <f t="shared" si="4"/>
        <v>159.89759384804051</v>
      </c>
      <c r="U35" s="16"/>
      <c r="V35">
        <v>17.056999999999999</v>
      </c>
      <c r="W35" s="18">
        <v>19.591999999999999</v>
      </c>
      <c r="X35">
        <f t="shared" si="5"/>
        <v>18.3245</v>
      </c>
      <c r="Y35" s="21">
        <v>17.984607075739198</v>
      </c>
      <c r="Z35" s="21">
        <v>30.857192990757198</v>
      </c>
      <c r="AA35">
        <f t="shared" si="6"/>
        <v>24.420900033248198</v>
      </c>
      <c r="AB35">
        <v>15.4542132335462</v>
      </c>
      <c r="AC35">
        <v>26.201602863787699</v>
      </c>
      <c r="AD35">
        <f t="shared" si="7"/>
        <v>20.827908048666949</v>
      </c>
      <c r="AE35" s="1" t="s">
        <v>35</v>
      </c>
      <c r="AF35" s="16"/>
      <c r="AG35" s="11">
        <v>369</v>
      </c>
      <c r="AI35" s="27">
        <v>13</v>
      </c>
      <c r="AJ35" s="19">
        <v>13</v>
      </c>
      <c r="AK35" s="1" t="s">
        <v>35</v>
      </c>
      <c r="AL35" s="16"/>
      <c r="AM35" s="2">
        <v>1068</v>
      </c>
      <c r="AN35" s="19">
        <v>36</v>
      </c>
      <c r="AO35" s="16"/>
      <c r="AP35">
        <v>4</v>
      </c>
      <c r="AQ35" s="20">
        <v>4</v>
      </c>
      <c r="AR35" s="16"/>
      <c r="AW35" s="1"/>
      <c r="BH35" s="12"/>
      <c r="BI35" s="12"/>
      <c r="BJ35" s="12"/>
      <c r="BS35" s="1"/>
    </row>
    <row r="36" spans="1:71" x14ac:dyDescent="0.2">
      <c r="A36" s="1" t="s">
        <v>36</v>
      </c>
      <c r="B36" s="2" t="s">
        <v>51</v>
      </c>
      <c r="C36" s="16"/>
      <c r="D36" s="2">
        <v>728.80569159984498</v>
      </c>
      <c r="E36" s="17">
        <v>24.2</v>
      </c>
      <c r="F36" s="16"/>
      <c r="G36" s="12">
        <v>1.0668574761389999</v>
      </c>
      <c r="H36" s="12">
        <v>1.2590915659730899</v>
      </c>
      <c r="I36">
        <f t="shared" si="0"/>
        <v>1.1629745210560449</v>
      </c>
      <c r="J36">
        <f t="shared" si="1"/>
        <v>6.5570200123138092E-2</v>
      </c>
      <c r="K36">
        <v>143.626</v>
      </c>
      <c r="L36" s="18">
        <v>83.736999999999995</v>
      </c>
      <c r="M36">
        <f t="shared" si="2"/>
        <v>113.6815</v>
      </c>
      <c r="N36">
        <v>162.42837871856301</v>
      </c>
      <c r="O36">
        <v>97.577409360733895</v>
      </c>
      <c r="P36" s="1">
        <f t="shared" si="3"/>
        <v>130.00289403964845</v>
      </c>
      <c r="Q36" s="15">
        <v>159.91622148145399</v>
      </c>
      <c r="R36" s="15">
        <v>95.137262808044397</v>
      </c>
      <c r="S36" s="15">
        <f t="shared" si="4"/>
        <v>127.52674214474919</v>
      </c>
      <c r="U36" s="16"/>
      <c r="V36">
        <v>33.69</v>
      </c>
      <c r="W36" s="18">
        <v>38.460999999999999</v>
      </c>
      <c r="X36">
        <f t="shared" si="5"/>
        <v>36.075499999999998</v>
      </c>
      <c r="Y36" s="21">
        <v>41.717438064025799</v>
      </c>
      <c r="Z36" s="21">
        <v>41.786974398732902</v>
      </c>
      <c r="AA36">
        <f t="shared" si="6"/>
        <v>41.752206231379347</v>
      </c>
      <c r="AB36">
        <v>39.442370353386302</v>
      </c>
      <c r="AC36">
        <v>39.247294914363302</v>
      </c>
      <c r="AD36">
        <f t="shared" si="7"/>
        <v>39.344832633874802</v>
      </c>
      <c r="AE36" s="1" t="s">
        <v>36</v>
      </c>
      <c r="AF36" s="16"/>
      <c r="AG36" s="11">
        <v>366</v>
      </c>
      <c r="AI36" s="27">
        <v>13</v>
      </c>
      <c r="AJ36" s="19">
        <v>13</v>
      </c>
      <c r="AK36" s="1" t="s">
        <v>36</v>
      </c>
      <c r="AL36" s="16"/>
      <c r="AM36" s="2">
        <v>806</v>
      </c>
      <c r="AN36" s="19">
        <v>36.4</v>
      </c>
      <c r="AO36" s="16"/>
      <c r="AP36">
        <v>4</v>
      </c>
      <c r="AQ36" s="20">
        <v>4</v>
      </c>
      <c r="AR36" s="16"/>
      <c r="AW36" s="1"/>
      <c r="BH36" s="12"/>
      <c r="BI36" s="12"/>
      <c r="BJ36" s="12"/>
      <c r="BS36" s="1"/>
    </row>
    <row r="37" spans="1:71" x14ac:dyDescent="0.2">
      <c r="A37" s="1" t="s">
        <v>37</v>
      </c>
      <c r="B37" s="2" t="s">
        <v>51</v>
      </c>
      <c r="C37" s="16"/>
      <c r="D37" s="2">
        <v>592.35490024089802</v>
      </c>
      <c r="E37" s="17">
        <v>17.5</v>
      </c>
      <c r="F37" s="16"/>
      <c r="G37" s="12">
        <v>1.0864070255198199</v>
      </c>
      <c r="H37" s="12">
        <v>1.24882773494684</v>
      </c>
      <c r="I37">
        <f t="shared" si="0"/>
        <v>1.1676173802333301</v>
      </c>
      <c r="J37">
        <f t="shared" si="1"/>
        <v>6.7300550929929565E-2</v>
      </c>
      <c r="K37">
        <v>167.25200000000001</v>
      </c>
      <c r="L37" s="18">
        <v>92.179000000000002</v>
      </c>
      <c r="M37">
        <f t="shared" si="2"/>
        <v>129.71550000000002</v>
      </c>
      <c r="N37">
        <v>174.99849152741999</v>
      </c>
      <c r="O37">
        <v>95.714598208018003</v>
      </c>
      <c r="P37" s="1">
        <f t="shared" si="3"/>
        <v>135.35654486771898</v>
      </c>
      <c r="Q37" s="15">
        <v>170.75404122244501</v>
      </c>
      <c r="R37" s="15">
        <v>95.318740934291597</v>
      </c>
      <c r="S37" s="15">
        <f t="shared" si="4"/>
        <v>133.0363910783683</v>
      </c>
      <c r="U37" s="16"/>
      <c r="V37">
        <v>18.741</v>
      </c>
      <c r="W37" s="18">
        <v>34.387999999999998</v>
      </c>
      <c r="X37">
        <f t="shared" si="5"/>
        <v>26.564499999999999</v>
      </c>
      <c r="Y37" s="21">
        <v>24.8987032984727</v>
      </c>
      <c r="Z37" s="21">
        <v>38.629700785559798</v>
      </c>
      <c r="AA37">
        <f t="shared" si="6"/>
        <v>31.764202042016251</v>
      </c>
      <c r="AB37">
        <v>19.902522373446001</v>
      </c>
      <c r="AC37">
        <v>37.4277787369344</v>
      </c>
      <c r="AD37">
        <f t="shared" si="7"/>
        <v>28.665150555190202</v>
      </c>
      <c r="AE37" s="1" t="s">
        <v>37</v>
      </c>
      <c r="AF37" s="16"/>
      <c r="AG37" s="11">
        <v>356</v>
      </c>
      <c r="AI37" s="27">
        <v>13.4</v>
      </c>
      <c r="AJ37" s="19">
        <v>13.4</v>
      </c>
      <c r="AK37" s="1" t="s">
        <v>37</v>
      </c>
      <c r="AL37" s="16"/>
      <c r="AM37" s="2">
        <v>885</v>
      </c>
      <c r="AN37" s="19">
        <v>30</v>
      </c>
      <c r="AO37" s="16"/>
      <c r="AP37">
        <v>4</v>
      </c>
      <c r="AQ37" s="20">
        <v>4</v>
      </c>
      <c r="AR37" s="16"/>
      <c r="AW37" s="1"/>
      <c r="BH37" s="12"/>
      <c r="BI37" s="12"/>
      <c r="BJ37" s="12"/>
      <c r="BS37" s="1"/>
    </row>
    <row r="38" spans="1:71" x14ac:dyDescent="0.2">
      <c r="A38" s="1" t="s">
        <v>38</v>
      </c>
      <c r="B38" s="2" t="s">
        <v>51</v>
      </c>
      <c r="C38" s="16"/>
      <c r="D38" s="2">
        <v>799.55799865722599</v>
      </c>
      <c r="E38" s="17">
        <v>24</v>
      </c>
      <c r="F38" s="16"/>
      <c r="G38" s="12">
        <v>1.5682583207799099</v>
      </c>
      <c r="H38" s="12">
        <v>1.5908617482488401</v>
      </c>
      <c r="I38">
        <f t="shared" si="0"/>
        <v>1.579560034514375</v>
      </c>
      <c r="J38">
        <f t="shared" si="1"/>
        <v>0.19853613683365734</v>
      </c>
      <c r="K38">
        <v>56.987000000000002</v>
      </c>
      <c r="L38" s="18">
        <v>42.918999999999997</v>
      </c>
      <c r="M38">
        <f t="shared" si="2"/>
        <v>49.953000000000003</v>
      </c>
      <c r="N38">
        <v>57.095882187876398</v>
      </c>
      <c r="O38">
        <v>66.645388232524596</v>
      </c>
      <c r="P38" s="1">
        <f t="shared" si="3"/>
        <v>61.870635210200497</v>
      </c>
      <c r="Q38" s="15">
        <v>62.416790796613</v>
      </c>
      <c r="R38" s="15">
        <v>54.731543904784701</v>
      </c>
      <c r="S38" s="15">
        <f t="shared" si="4"/>
        <v>58.57416735069885</v>
      </c>
      <c r="U38" s="16"/>
      <c r="V38">
        <v>8.7200000000000006</v>
      </c>
      <c r="W38" s="18">
        <v>32.883000000000003</v>
      </c>
      <c r="X38">
        <f t="shared" si="5"/>
        <v>20.801500000000001</v>
      </c>
      <c r="Y38" s="21">
        <v>22.504334494833401</v>
      </c>
      <c r="Z38" s="21">
        <v>45.588889917193796</v>
      </c>
      <c r="AA38">
        <f t="shared" si="6"/>
        <v>34.046612206013599</v>
      </c>
      <c r="AB38">
        <v>39.499793347600303</v>
      </c>
      <c r="AC38">
        <v>20.2402087472442</v>
      </c>
      <c r="AD38">
        <f t="shared" si="7"/>
        <v>29.870001047422249</v>
      </c>
      <c r="AE38" s="1" t="s">
        <v>38</v>
      </c>
      <c r="AF38" s="16"/>
      <c r="AG38" s="11">
        <v>331</v>
      </c>
      <c r="AI38" s="27">
        <v>11</v>
      </c>
      <c r="AJ38" s="19">
        <v>11</v>
      </c>
      <c r="AK38" s="1" t="s">
        <v>38</v>
      </c>
      <c r="AL38" s="16"/>
      <c r="AM38" s="2">
        <v>1106</v>
      </c>
      <c r="AN38" s="19">
        <v>34.5</v>
      </c>
      <c r="AO38" s="16"/>
      <c r="AP38">
        <v>5</v>
      </c>
      <c r="AQ38" s="20">
        <v>6</v>
      </c>
      <c r="AR38" s="16"/>
      <c r="AW38" s="1"/>
      <c r="BH38" s="12"/>
      <c r="BI38" s="12"/>
      <c r="BJ38" s="12"/>
      <c r="BS38" s="1"/>
    </row>
    <row r="39" spans="1:71" x14ac:dyDescent="0.2">
      <c r="A39" s="1" t="s">
        <v>39</v>
      </c>
      <c r="B39" s="2" t="s">
        <v>51</v>
      </c>
      <c r="C39" s="16"/>
      <c r="D39" s="2">
        <v>814.20919471979096</v>
      </c>
      <c r="E39" s="17">
        <v>25.5</v>
      </c>
      <c r="F39" s="16"/>
      <c r="G39" s="12">
        <v>1.08229849286931</v>
      </c>
      <c r="H39" s="12">
        <v>1.08916377311875</v>
      </c>
      <c r="I39">
        <f t="shared" si="0"/>
        <v>1.08573113299403</v>
      </c>
      <c r="J39">
        <f t="shared" si="1"/>
        <v>3.5722291262196247E-2</v>
      </c>
      <c r="K39">
        <v>171.05099999999999</v>
      </c>
      <c r="L39" s="18">
        <v>151.696</v>
      </c>
      <c r="M39">
        <f t="shared" si="2"/>
        <v>161.37349999999998</v>
      </c>
      <c r="N39">
        <v>173.88263669252601</v>
      </c>
      <c r="O39">
        <v>160.22121333355699</v>
      </c>
      <c r="P39" s="1">
        <f t="shared" si="3"/>
        <v>167.05192501304151</v>
      </c>
      <c r="Q39" s="15">
        <v>179.91499146558999</v>
      </c>
      <c r="R39" s="15">
        <v>178.62924250527999</v>
      </c>
      <c r="S39" s="15">
        <f t="shared" si="4"/>
        <v>179.27211698543499</v>
      </c>
      <c r="U39" s="16"/>
      <c r="V39">
        <v>21.17</v>
      </c>
      <c r="W39" s="18">
        <v>28.55</v>
      </c>
      <c r="X39">
        <f t="shared" si="5"/>
        <v>24.86</v>
      </c>
      <c r="Y39" s="21">
        <v>27.179552764244701</v>
      </c>
      <c r="Z39" s="21">
        <v>39.182372372440597</v>
      </c>
      <c r="AA39">
        <f t="shared" si="6"/>
        <v>33.18096256834265</v>
      </c>
      <c r="AB39">
        <v>19.720750549064402</v>
      </c>
      <c r="AC39" t="s">
        <v>45</v>
      </c>
      <c r="AD39">
        <f t="shared" si="7"/>
        <v>19.720750549064402</v>
      </c>
      <c r="AE39" s="1" t="s">
        <v>39</v>
      </c>
      <c r="AF39" s="16"/>
      <c r="AG39" s="11">
        <v>357</v>
      </c>
      <c r="AI39" s="27">
        <v>10</v>
      </c>
      <c r="AJ39" s="19">
        <v>10</v>
      </c>
      <c r="AK39" s="1" t="s">
        <v>39</v>
      </c>
      <c r="AL39" s="16"/>
      <c r="AM39" s="2">
        <v>1124</v>
      </c>
      <c r="AN39" s="19">
        <v>35.700000000000003</v>
      </c>
      <c r="AO39" s="16"/>
      <c r="AP39">
        <v>3</v>
      </c>
      <c r="AQ39" s="20">
        <v>3</v>
      </c>
      <c r="AR39" s="16"/>
      <c r="AW39" s="1"/>
      <c r="BH39" s="12"/>
      <c r="BI39" s="12"/>
      <c r="BJ39" s="12"/>
      <c r="BS39" s="1"/>
    </row>
    <row r="40" spans="1:71" x14ac:dyDescent="0.2">
      <c r="A40" s="1" t="s">
        <v>40</v>
      </c>
      <c r="B40" s="2" t="s">
        <v>51</v>
      </c>
      <c r="C40" s="16"/>
      <c r="D40" s="2">
        <v>1002.75395679473</v>
      </c>
      <c r="E40" s="17">
        <v>32.299999999999997</v>
      </c>
      <c r="F40" s="16"/>
      <c r="G40" s="12" t="s">
        <v>45</v>
      </c>
      <c r="H40" s="12" t="s">
        <v>45</v>
      </c>
      <c r="I40" t="e">
        <f t="shared" si="0"/>
        <v>#DIV/0!</v>
      </c>
      <c r="J40" t="e">
        <f t="shared" si="1"/>
        <v>#DIV/0!</v>
      </c>
      <c r="K40">
        <v>55.951000000000001</v>
      </c>
      <c r="L40" s="18">
        <v>31.756</v>
      </c>
      <c r="M40">
        <f t="shared" si="2"/>
        <v>43.853499999999997</v>
      </c>
      <c r="N40">
        <v>62.873730452086903</v>
      </c>
      <c r="O40">
        <v>60.059719834798301</v>
      </c>
      <c r="P40" s="1">
        <f t="shared" si="3"/>
        <v>61.466725143442602</v>
      </c>
      <c r="Q40" s="15">
        <v>138.08031161059901</v>
      </c>
      <c r="R40" s="15">
        <v>67.164386986797197</v>
      </c>
      <c r="S40" s="15">
        <f t="shared" si="4"/>
        <v>102.62234929869811</v>
      </c>
      <c r="U40" s="16"/>
      <c r="V40">
        <v>42.137999999999998</v>
      </c>
      <c r="W40" s="18">
        <v>18.097999999999999</v>
      </c>
      <c r="X40">
        <f t="shared" si="5"/>
        <v>30.117999999999999</v>
      </c>
      <c r="Y40" s="21">
        <v>16.637965157746699</v>
      </c>
      <c r="Z40" s="21">
        <v>82.447283594348406</v>
      </c>
      <c r="AA40">
        <f t="shared" si="6"/>
        <v>49.542624376047556</v>
      </c>
      <c r="AB40">
        <v>62.511293293969302</v>
      </c>
      <c r="AC40">
        <v>23.395586982922602</v>
      </c>
      <c r="AD40">
        <f t="shared" si="7"/>
        <v>42.953440138445956</v>
      </c>
      <c r="AE40" s="1" t="s">
        <v>40</v>
      </c>
      <c r="AF40" s="16"/>
      <c r="AG40" s="11">
        <v>355</v>
      </c>
      <c r="AI40" s="27">
        <v>11.4</v>
      </c>
      <c r="AJ40" s="19">
        <v>11.4</v>
      </c>
      <c r="AK40" s="1" t="s">
        <v>40</v>
      </c>
      <c r="AL40" s="16"/>
      <c r="AM40" s="2">
        <v>583</v>
      </c>
      <c r="AN40" s="19">
        <v>43</v>
      </c>
      <c r="AO40" s="16"/>
      <c r="AP40">
        <v>3</v>
      </c>
      <c r="AQ40" s="20">
        <v>3</v>
      </c>
      <c r="AR40" s="16"/>
      <c r="AW40" s="1"/>
      <c r="BH40" s="12"/>
      <c r="BI40" s="12"/>
      <c r="BJ40" s="12"/>
      <c r="BS40" s="1"/>
    </row>
    <row r="41" spans="1:71" x14ac:dyDescent="0.2">
      <c r="A41" s="1" t="s">
        <v>41</v>
      </c>
      <c r="B41" s="2" t="s">
        <v>51</v>
      </c>
      <c r="C41" s="16"/>
      <c r="D41" s="2">
        <v>808.39147806167603</v>
      </c>
      <c r="E41" s="17">
        <v>25.3</v>
      </c>
      <c r="F41" s="16"/>
      <c r="G41" s="12">
        <v>1.66942522628441</v>
      </c>
      <c r="H41" s="12">
        <v>1.0946018194013101</v>
      </c>
      <c r="I41">
        <f t="shared" si="0"/>
        <v>1.3820135228428601</v>
      </c>
      <c r="J41">
        <f t="shared" si="1"/>
        <v>0.14051229258036546</v>
      </c>
      <c r="K41">
        <v>174.46100000000001</v>
      </c>
      <c r="L41" s="18">
        <v>30.888999999999999</v>
      </c>
      <c r="M41">
        <f t="shared" si="2"/>
        <v>102.67500000000001</v>
      </c>
      <c r="N41">
        <v>58.361024467459501</v>
      </c>
      <c r="O41">
        <v>159.758973451288</v>
      </c>
      <c r="P41" s="1">
        <f t="shared" si="3"/>
        <v>109.05999895937376</v>
      </c>
      <c r="Q41" s="15">
        <v>45.4882489010065</v>
      </c>
      <c r="R41" s="15">
        <v>171.064746527789</v>
      </c>
      <c r="S41" s="15">
        <f t="shared" si="4"/>
        <v>108.27649771439775</v>
      </c>
      <c r="U41" s="16"/>
      <c r="V41">
        <v>5.899</v>
      </c>
      <c r="W41" s="18">
        <v>11.893000000000001</v>
      </c>
      <c r="X41">
        <f t="shared" si="5"/>
        <v>8.8960000000000008</v>
      </c>
      <c r="Y41" s="21">
        <v>41.658261305056897</v>
      </c>
      <c r="Z41" s="21">
        <v>29.344111429207999</v>
      </c>
      <c r="AA41">
        <f t="shared" si="6"/>
        <v>35.501186367132448</v>
      </c>
      <c r="AB41">
        <v>17.648648739800901</v>
      </c>
      <c r="AC41">
        <v>29.2401850920299</v>
      </c>
      <c r="AD41">
        <f t="shared" si="7"/>
        <v>23.444416915915401</v>
      </c>
      <c r="AE41" s="1" t="s">
        <v>41</v>
      </c>
      <c r="AF41" s="16"/>
      <c r="AG41" s="11">
        <v>443</v>
      </c>
      <c r="AI41" s="27">
        <v>11.9</v>
      </c>
      <c r="AJ41" s="19">
        <v>11.9</v>
      </c>
      <c r="AK41" s="1" t="s">
        <v>41</v>
      </c>
      <c r="AL41" s="16"/>
      <c r="AM41" s="2">
        <v>837</v>
      </c>
      <c r="AN41" s="19">
        <v>36.6</v>
      </c>
      <c r="AO41" s="16"/>
      <c r="AP41">
        <v>4</v>
      </c>
      <c r="AQ41" s="20">
        <v>5</v>
      </c>
      <c r="AR41" s="16"/>
      <c r="AW41" s="1"/>
      <c r="BH41" s="12"/>
      <c r="BI41" s="12"/>
      <c r="BJ41" s="12"/>
      <c r="BS41" s="1"/>
    </row>
    <row r="42" spans="1:71" x14ac:dyDescent="0.2">
      <c r="A42" s="1" t="s">
        <v>42</v>
      </c>
      <c r="B42" s="2" t="s">
        <v>51</v>
      </c>
      <c r="C42" s="16"/>
      <c r="D42" s="2">
        <v>655.10511934757199</v>
      </c>
      <c r="E42" s="17">
        <v>19</v>
      </c>
      <c r="F42" s="16"/>
      <c r="G42" s="12">
        <v>1.05444390061267</v>
      </c>
      <c r="H42" s="12">
        <v>1.0902595960247401</v>
      </c>
      <c r="I42">
        <f t="shared" si="0"/>
        <v>1.0723517483187051</v>
      </c>
      <c r="J42">
        <f t="shared" si="1"/>
        <v>3.0337264178448516E-2</v>
      </c>
      <c r="K42">
        <v>157.339</v>
      </c>
      <c r="L42" s="18">
        <v>174.49</v>
      </c>
      <c r="M42">
        <f t="shared" si="2"/>
        <v>165.9145</v>
      </c>
      <c r="N42">
        <v>176.07824539745599</v>
      </c>
      <c r="O42">
        <v>165.66205323393001</v>
      </c>
      <c r="P42" s="1">
        <f t="shared" si="3"/>
        <v>170.870149315693</v>
      </c>
      <c r="Q42" s="15">
        <v>172.07735622318901</v>
      </c>
      <c r="R42" s="15">
        <v>174.71557826180899</v>
      </c>
      <c r="S42" s="15">
        <f t="shared" si="4"/>
        <v>173.396467242499</v>
      </c>
      <c r="U42" s="16"/>
      <c r="V42">
        <v>33.055999999999997</v>
      </c>
      <c r="W42" s="18">
        <v>25.422999999999998</v>
      </c>
      <c r="X42">
        <f t="shared" si="5"/>
        <v>29.2395</v>
      </c>
      <c r="Y42" s="21">
        <v>44.945083116217603</v>
      </c>
      <c r="Z42" s="21">
        <v>28.219126452626401</v>
      </c>
      <c r="AA42">
        <f t="shared" si="6"/>
        <v>36.582104784422</v>
      </c>
      <c r="AB42">
        <v>24.225870014756801</v>
      </c>
      <c r="AC42">
        <v>43.464117104145799</v>
      </c>
      <c r="AD42">
        <f t="shared" si="7"/>
        <v>33.844993559451297</v>
      </c>
      <c r="AE42" s="1" t="s">
        <v>42</v>
      </c>
      <c r="AF42" s="16"/>
      <c r="AG42" s="11">
        <v>211</v>
      </c>
      <c r="AI42" s="27">
        <v>9</v>
      </c>
      <c r="AJ42" s="19">
        <v>9</v>
      </c>
      <c r="AK42" s="1" t="s">
        <v>42</v>
      </c>
      <c r="AL42" s="16"/>
      <c r="AM42" s="2">
        <v>850</v>
      </c>
      <c r="AN42" s="19">
        <v>27</v>
      </c>
      <c r="AO42" s="16"/>
      <c r="AP42">
        <v>3</v>
      </c>
      <c r="AQ42" s="20">
        <v>3</v>
      </c>
      <c r="AR42" s="16"/>
      <c r="AW42" s="1"/>
      <c r="BH42" s="12"/>
      <c r="BI42" s="12"/>
      <c r="BJ42" s="12"/>
      <c r="BS42" s="1"/>
    </row>
    <row r="43" spans="1:71" x14ac:dyDescent="0.2">
      <c r="A43" s="1" t="s">
        <v>43</v>
      </c>
      <c r="B43" s="2" t="s">
        <v>51</v>
      </c>
      <c r="C43" s="16"/>
      <c r="D43" s="2">
        <v>574.89400422572999</v>
      </c>
      <c r="E43" s="17">
        <v>18</v>
      </c>
      <c r="F43" s="16"/>
      <c r="G43" s="12">
        <v>1.08954939533904</v>
      </c>
      <c r="H43" s="12">
        <v>1.08257611040341</v>
      </c>
      <c r="I43">
        <f t="shared" si="0"/>
        <v>1.086062752871225</v>
      </c>
      <c r="J43">
        <f t="shared" si="1"/>
        <v>3.5854919579102244E-2</v>
      </c>
      <c r="K43">
        <v>145.36699999999999</v>
      </c>
      <c r="L43" s="18">
        <v>147.99700000000001</v>
      </c>
      <c r="M43">
        <f t="shared" si="2"/>
        <v>146.68200000000002</v>
      </c>
      <c r="N43">
        <v>162.958773643466</v>
      </c>
      <c r="O43">
        <v>157.35678567490999</v>
      </c>
      <c r="P43" s="1">
        <f t="shared" si="3"/>
        <v>160.15777965918801</v>
      </c>
      <c r="Q43" s="15">
        <v>153.01211941933801</v>
      </c>
      <c r="R43" s="15">
        <v>155.71362999080799</v>
      </c>
      <c r="S43" s="15">
        <f t="shared" si="4"/>
        <v>154.36287470507301</v>
      </c>
      <c r="U43" s="16"/>
      <c r="V43">
        <v>17.832000000000001</v>
      </c>
      <c r="W43" s="18">
        <v>21.256</v>
      </c>
      <c r="X43">
        <f t="shared" si="5"/>
        <v>19.544</v>
      </c>
      <c r="Y43" s="21">
        <v>30.293482224315898</v>
      </c>
      <c r="Z43" s="21">
        <v>29.041998501839998</v>
      </c>
      <c r="AA43">
        <f t="shared" si="6"/>
        <v>29.667740363077947</v>
      </c>
      <c r="AB43">
        <v>21.848866739711099</v>
      </c>
      <c r="AC43">
        <v>26.3804122073023</v>
      </c>
      <c r="AD43">
        <f t="shared" si="7"/>
        <v>24.114639473506699</v>
      </c>
      <c r="AE43" s="1" t="s">
        <v>43</v>
      </c>
      <c r="AF43" s="16"/>
      <c r="AG43" s="11">
        <v>319</v>
      </c>
      <c r="AI43" s="27">
        <v>11.5</v>
      </c>
      <c r="AJ43" s="19">
        <v>11.5</v>
      </c>
      <c r="AK43" s="1" t="s">
        <v>43</v>
      </c>
      <c r="AL43" s="16"/>
      <c r="AM43" s="2">
        <v>755</v>
      </c>
      <c r="AN43" s="19">
        <v>28.5</v>
      </c>
      <c r="AO43" s="16"/>
      <c r="AP43">
        <v>3</v>
      </c>
      <c r="AQ43" s="20">
        <v>4</v>
      </c>
      <c r="AR43" s="16"/>
      <c r="AW43" s="1"/>
      <c r="BH43" s="12"/>
      <c r="BI43" s="12"/>
      <c r="BJ43" s="12"/>
      <c r="BS43" s="1"/>
    </row>
    <row r="44" spans="1:71" x14ac:dyDescent="0.2">
      <c r="A44" s="1" t="s">
        <v>44</v>
      </c>
      <c r="B44" s="2" t="s">
        <v>51</v>
      </c>
      <c r="C44" s="16"/>
      <c r="D44" s="2">
        <v>727.54580605030003</v>
      </c>
      <c r="E44" s="17">
        <v>21.5</v>
      </c>
      <c r="F44" s="16"/>
      <c r="G44" s="12">
        <v>1.08115497402879</v>
      </c>
      <c r="H44" s="12">
        <v>1.3095975746433299</v>
      </c>
      <c r="I44">
        <f t="shared" si="0"/>
        <v>1.1953762743360601</v>
      </c>
      <c r="J44">
        <f t="shared" si="1"/>
        <v>7.7504631766038778E-2</v>
      </c>
      <c r="K44">
        <v>76.763999999999996</v>
      </c>
      <c r="L44" s="18">
        <v>130.58699999999999</v>
      </c>
      <c r="M44">
        <f t="shared" si="2"/>
        <v>103.6755</v>
      </c>
      <c r="N44">
        <v>95.410770903168299</v>
      </c>
      <c r="O44">
        <v>153.966703242645</v>
      </c>
      <c r="P44" s="1">
        <f t="shared" si="3"/>
        <v>124.68873707290665</v>
      </c>
      <c r="Q44" s="15">
        <v>93.732436329745298</v>
      </c>
      <c r="R44" s="15">
        <v>152.725379540245</v>
      </c>
      <c r="S44" s="15">
        <f t="shared" si="4"/>
        <v>123.22890793499515</v>
      </c>
      <c r="U44" s="16"/>
      <c r="V44">
        <v>21.140999999999998</v>
      </c>
      <c r="W44" s="18">
        <v>13.423</v>
      </c>
      <c r="X44">
        <f t="shared" si="5"/>
        <v>17.282</v>
      </c>
      <c r="Y44" s="21">
        <v>28.149595126875699</v>
      </c>
      <c r="Z44" s="21">
        <v>28.321188148161099</v>
      </c>
      <c r="AA44">
        <f t="shared" si="6"/>
        <v>28.235391637518397</v>
      </c>
      <c r="AB44">
        <v>25.808616090745499</v>
      </c>
      <c r="AC44">
        <v>28.012060616515399</v>
      </c>
      <c r="AD44">
        <f t="shared" si="7"/>
        <v>26.910338353630451</v>
      </c>
      <c r="AE44" s="1" t="s">
        <v>44</v>
      </c>
      <c r="AF44" s="16"/>
      <c r="AG44" s="11">
        <v>354</v>
      </c>
      <c r="AI44" s="27">
        <v>11.7</v>
      </c>
      <c r="AJ44" s="19">
        <v>11.7</v>
      </c>
      <c r="AK44" s="1" t="s">
        <v>44</v>
      </c>
      <c r="AL44" s="16"/>
      <c r="AM44" s="2">
        <v>760</v>
      </c>
      <c r="AN44" s="19">
        <v>32.5</v>
      </c>
      <c r="AO44" s="16"/>
      <c r="AP44">
        <v>4</v>
      </c>
      <c r="AQ44" s="20">
        <v>5</v>
      </c>
      <c r="AR44" s="16"/>
      <c r="AW44" s="1"/>
      <c r="BH44" s="12"/>
      <c r="BI44" s="12"/>
      <c r="BJ44" s="12"/>
      <c r="BS44" s="1"/>
    </row>
    <row r="45" spans="1:71" x14ac:dyDescent="0.2">
      <c r="A45" s="1" t="s">
        <v>46</v>
      </c>
      <c r="B45" s="2" t="s">
        <v>51</v>
      </c>
      <c r="C45" s="16"/>
      <c r="D45" s="2">
        <v>796.01828891038895</v>
      </c>
      <c r="E45" s="17">
        <v>26</v>
      </c>
      <c r="F45" s="16"/>
      <c r="G45" s="12">
        <v>1.7321851186034001</v>
      </c>
      <c r="H45" s="12">
        <v>1.27200903779581</v>
      </c>
      <c r="I45">
        <f t="shared" si="0"/>
        <v>1.502097078199605</v>
      </c>
      <c r="J45">
        <f t="shared" si="1"/>
        <v>0.17669800135256208</v>
      </c>
      <c r="K45">
        <v>30.599</v>
      </c>
      <c r="L45" s="18">
        <v>81.924000000000007</v>
      </c>
      <c r="M45">
        <f t="shared" si="2"/>
        <v>56.261500000000005</v>
      </c>
      <c r="N45">
        <v>50.630233874245498</v>
      </c>
      <c r="O45">
        <v>97.141909669064802</v>
      </c>
      <c r="P45" s="1">
        <f t="shared" si="3"/>
        <v>73.886071771655153</v>
      </c>
      <c r="Q45" s="15">
        <v>46.149930307040599</v>
      </c>
      <c r="R45" s="15">
        <v>95.865572709432001</v>
      </c>
      <c r="S45" s="15">
        <f t="shared" si="4"/>
        <v>71.007751508236296</v>
      </c>
      <c r="U45" s="16"/>
      <c r="V45">
        <v>12.882</v>
      </c>
      <c r="W45" s="18">
        <v>23.481999999999999</v>
      </c>
      <c r="X45">
        <f t="shared" si="5"/>
        <v>18.181999999999999</v>
      </c>
      <c r="Y45" s="21">
        <v>24.0845447494072</v>
      </c>
      <c r="Z45" s="21">
        <v>34.694979068877203</v>
      </c>
      <c r="AA45">
        <f t="shared" si="6"/>
        <v>29.389761909142202</v>
      </c>
      <c r="AB45" s="23">
        <v>16.356356458267001</v>
      </c>
      <c r="AC45">
        <v>35.051733509605299</v>
      </c>
      <c r="AD45">
        <f t="shared" si="7"/>
        <v>25.70404498393615</v>
      </c>
      <c r="AE45" s="1" t="s">
        <v>46</v>
      </c>
      <c r="AF45" s="16"/>
      <c r="AG45" s="11">
        <v>402</v>
      </c>
      <c r="AI45" s="27">
        <v>11</v>
      </c>
      <c r="AJ45" s="19">
        <v>11</v>
      </c>
      <c r="AK45" s="1" t="s">
        <v>46</v>
      </c>
      <c r="AL45" s="16"/>
      <c r="AM45" s="2">
        <v>1197</v>
      </c>
      <c r="AN45" s="19">
        <v>36.5</v>
      </c>
      <c r="AO45" s="16"/>
      <c r="AP45">
        <v>3</v>
      </c>
      <c r="AQ45" s="20">
        <v>5</v>
      </c>
      <c r="AR45" s="16"/>
      <c r="AW45" s="1"/>
      <c r="BH45" s="12"/>
      <c r="BI45" s="12"/>
      <c r="BJ45" s="12"/>
      <c r="BS45" s="1"/>
    </row>
    <row r="46" spans="1:71" x14ac:dyDescent="0.2">
      <c r="A46" s="1" t="s">
        <v>47</v>
      </c>
      <c r="B46" s="2" t="s">
        <v>51</v>
      </c>
      <c r="C46" s="16"/>
      <c r="D46" s="2">
        <v>388.78531473875</v>
      </c>
      <c r="E46" s="17">
        <v>13.4</v>
      </c>
      <c r="F46" s="16"/>
      <c r="G46" s="12">
        <v>1.10407248543793</v>
      </c>
      <c r="H46" s="12">
        <v>1.07918922763324</v>
      </c>
      <c r="I46">
        <f t="shared" si="0"/>
        <v>1.091630856535585</v>
      </c>
      <c r="J46">
        <f t="shared" si="1"/>
        <v>3.8075803137229157E-2</v>
      </c>
      <c r="K46">
        <v>131.59</v>
      </c>
      <c r="L46" s="18">
        <v>170.358</v>
      </c>
      <c r="M46">
        <f t="shared" si="2"/>
        <v>150.97399999999999</v>
      </c>
      <c r="N46">
        <v>139.80707222523699</v>
      </c>
      <c r="O46">
        <v>177.666151681363</v>
      </c>
      <c r="P46" s="1">
        <f t="shared" si="3"/>
        <v>158.73661195329998</v>
      </c>
      <c r="Q46" s="15">
        <v>142.055618311329</v>
      </c>
      <c r="R46" s="15">
        <v>175.51091963971101</v>
      </c>
      <c r="S46" s="15">
        <f t="shared" si="4"/>
        <v>158.78326897552</v>
      </c>
      <c r="U46" s="16"/>
      <c r="V46">
        <v>33.634999999999998</v>
      </c>
      <c r="W46" s="18">
        <v>13.134</v>
      </c>
      <c r="X46">
        <f t="shared" si="5"/>
        <v>23.384499999999999</v>
      </c>
      <c r="Y46" s="21">
        <v>43.5436273362739</v>
      </c>
      <c r="Z46" s="21">
        <v>19.696498368554501</v>
      </c>
      <c r="AA46">
        <f t="shared" si="6"/>
        <v>31.6200628524142</v>
      </c>
      <c r="AB46">
        <v>45.463672059139903</v>
      </c>
      <c r="AC46">
        <v>15.802334315163501</v>
      </c>
      <c r="AD46">
        <f t="shared" si="7"/>
        <v>30.633003187151701</v>
      </c>
      <c r="AE46" s="1" t="s">
        <v>47</v>
      </c>
      <c r="AF46" s="16"/>
      <c r="AG46" s="11">
        <v>326</v>
      </c>
      <c r="AI46" s="27">
        <v>10.5</v>
      </c>
      <c r="AJ46" s="19">
        <v>10.5</v>
      </c>
      <c r="AK46" s="1" t="s">
        <v>47</v>
      </c>
      <c r="AL46" s="16"/>
      <c r="AM46" s="2">
        <v>695</v>
      </c>
      <c r="AN46" s="19">
        <v>22.6</v>
      </c>
      <c r="AO46" s="16"/>
      <c r="AP46">
        <v>4</v>
      </c>
      <c r="AQ46" s="20">
        <v>4</v>
      </c>
      <c r="AR46" s="16"/>
      <c r="AW46" s="1"/>
      <c r="BH46" s="12"/>
      <c r="BI46" s="12"/>
      <c r="BJ46" s="12"/>
      <c r="BS46" s="1"/>
    </row>
    <row r="47" spans="1:71" x14ac:dyDescent="0.2">
      <c r="A47" s="1" t="s">
        <v>48</v>
      </c>
      <c r="B47" s="2" t="s">
        <v>51</v>
      </c>
      <c r="C47" s="16"/>
      <c r="D47" s="2">
        <v>591.55591070651997</v>
      </c>
      <c r="E47" s="17">
        <v>17.399999999999999</v>
      </c>
      <c r="F47" s="16"/>
      <c r="G47" s="12">
        <v>1.38109993082474</v>
      </c>
      <c r="H47" s="12">
        <v>1.1918622910710299</v>
      </c>
      <c r="I47">
        <f t="shared" si="0"/>
        <v>1.2864811109478849</v>
      </c>
      <c r="J47">
        <f t="shared" si="1"/>
        <v>0.10940341396546689</v>
      </c>
      <c r="K47">
        <v>24.274000000000001</v>
      </c>
      <c r="L47" s="18">
        <v>36.323999999999998</v>
      </c>
      <c r="M47">
        <f t="shared" si="2"/>
        <v>30.298999999999999</v>
      </c>
      <c r="N47">
        <v>92.928427441786397</v>
      </c>
      <c r="O47">
        <v>108.85217337840299</v>
      </c>
      <c r="P47" s="1">
        <f t="shared" si="3"/>
        <v>100.8903004100947</v>
      </c>
      <c r="Q47" s="15">
        <v>87.683286121512694</v>
      </c>
      <c r="R47" s="15">
        <v>112.507847716545</v>
      </c>
      <c r="S47" s="15">
        <f t="shared" si="4"/>
        <v>100.09556691902884</v>
      </c>
      <c r="U47" s="16"/>
      <c r="V47">
        <v>24.274000000000001</v>
      </c>
      <c r="W47" s="18">
        <v>36.323999999999998</v>
      </c>
      <c r="X47">
        <f t="shared" si="5"/>
        <v>30.298999999999999</v>
      </c>
      <c r="Y47" s="21">
        <v>27.161442517660401</v>
      </c>
      <c r="Z47" s="21">
        <v>43.769582060534503</v>
      </c>
      <c r="AA47">
        <f t="shared" si="6"/>
        <v>35.465512289097454</v>
      </c>
      <c r="AB47">
        <v>22.454301537930199</v>
      </c>
      <c r="AC47">
        <v>44.575120910867497</v>
      </c>
      <c r="AD47">
        <f t="shared" si="7"/>
        <v>33.514711224398852</v>
      </c>
      <c r="AE47" s="1" t="s">
        <v>48</v>
      </c>
      <c r="AF47" s="16"/>
      <c r="AG47" s="11">
        <v>370</v>
      </c>
      <c r="AI47" s="27">
        <v>13.5</v>
      </c>
      <c r="AJ47" s="19">
        <v>13.5</v>
      </c>
      <c r="AK47" s="1" t="s">
        <v>48</v>
      </c>
      <c r="AL47" s="16"/>
      <c r="AM47" s="2">
        <v>890</v>
      </c>
      <c r="AN47" s="19">
        <v>30.4</v>
      </c>
      <c r="AO47" s="16"/>
      <c r="AP47">
        <v>4</v>
      </c>
      <c r="AQ47" s="20">
        <v>4</v>
      </c>
      <c r="AR47" s="16"/>
      <c r="AW47" s="1"/>
      <c r="BH47" s="12"/>
      <c r="BI47" s="12"/>
      <c r="BJ47" s="12"/>
      <c r="BS47" s="1"/>
    </row>
    <row r="48" spans="1:71" x14ac:dyDescent="0.2">
      <c r="A48" s="1" t="s">
        <v>49</v>
      </c>
      <c r="B48" s="2" t="s">
        <v>51</v>
      </c>
      <c r="C48" s="16"/>
      <c r="D48" s="2">
        <v>731.53509563207604</v>
      </c>
      <c r="E48" s="17">
        <v>19.5</v>
      </c>
      <c r="F48" s="16"/>
      <c r="G48" s="2">
        <v>1.05720877098633</v>
      </c>
      <c r="H48" s="12">
        <v>1.06167295836746</v>
      </c>
      <c r="I48">
        <f t="shared" si="0"/>
        <v>1.0594408646768949</v>
      </c>
      <c r="J48">
        <f t="shared" si="1"/>
        <v>2.5076720498202611E-2</v>
      </c>
      <c r="K48">
        <v>162.76599999999999</v>
      </c>
      <c r="L48" s="18">
        <v>170.209</v>
      </c>
      <c r="M48">
        <f t="shared" si="2"/>
        <v>166.48750000000001</v>
      </c>
      <c r="N48">
        <v>171.58165182908101</v>
      </c>
      <c r="O48">
        <v>174.17595575133799</v>
      </c>
      <c r="P48" s="1">
        <f t="shared" si="3"/>
        <v>172.8788037902095</v>
      </c>
      <c r="Q48" s="15">
        <v>168.78188898640099</v>
      </c>
      <c r="R48" s="15">
        <v>171.47005678332701</v>
      </c>
      <c r="S48" s="15">
        <f t="shared" si="4"/>
        <v>170.12597288486398</v>
      </c>
      <c r="U48" s="16"/>
      <c r="V48">
        <v>30.725999999999999</v>
      </c>
      <c r="W48" s="18">
        <v>37.948</v>
      </c>
      <c r="X48">
        <f t="shared" si="5"/>
        <v>34.337000000000003</v>
      </c>
      <c r="Y48" s="21">
        <v>41.4190252779552</v>
      </c>
      <c r="Z48" s="21">
        <v>42.179923833105697</v>
      </c>
      <c r="AA48">
        <f t="shared" si="6"/>
        <v>41.799474555530452</v>
      </c>
      <c r="AB48">
        <v>38.1077973796572</v>
      </c>
      <c r="AC48">
        <v>40.171834556743697</v>
      </c>
      <c r="AD48">
        <f t="shared" si="7"/>
        <v>39.139815968200452</v>
      </c>
      <c r="AE48" s="1" t="s">
        <v>49</v>
      </c>
      <c r="AF48" s="16"/>
      <c r="AG48" s="11">
        <v>376</v>
      </c>
      <c r="AI48" s="27">
        <v>11</v>
      </c>
      <c r="AJ48" s="19">
        <v>11</v>
      </c>
      <c r="AK48" s="1" t="s">
        <v>49</v>
      </c>
      <c r="AL48" s="16"/>
      <c r="AM48" s="2">
        <v>946</v>
      </c>
      <c r="AN48" s="19">
        <v>30.5</v>
      </c>
      <c r="AO48" s="16"/>
      <c r="AP48">
        <v>3</v>
      </c>
      <c r="AQ48" s="20">
        <v>4</v>
      </c>
      <c r="AR48" s="16"/>
      <c r="AW48" s="1"/>
      <c r="BH48" s="12"/>
      <c r="BJ48" s="12"/>
      <c r="BS48" s="1"/>
    </row>
    <row r="49" spans="1:72" x14ac:dyDescent="0.2">
      <c r="A49" s="1" t="s">
        <v>50</v>
      </c>
      <c r="B49" s="2" t="s">
        <v>51</v>
      </c>
      <c r="D49" s="2">
        <v>696.46759808063496</v>
      </c>
      <c r="E49" s="2">
        <v>29.88</v>
      </c>
      <c r="G49" s="2">
        <v>1.57860586650637</v>
      </c>
      <c r="H49" s="12">
        <v>1.07075441986149</v>
      </c>
      <c r="I49">
        <f t="shared" si="0"/>
        <v>1.3246801431839299</v>
      </c>
      <c r="J49">
        <f t="shared" si="1"/>
        <v>0.12211102633343278</v>
      </c>
      <c r="K49">
        <v>29.88</v>
      </c>
      <c r="L49" s="18">
        <v>73.491</v>
      </c>
      <c r="M49">
        <f t="shared" si="2"/>
        <v>51.685499999999998</v>
      </c>
      <c r="N49">
        <v>43.199794019593703</v>
      </c>
      <c r="O49">
        <v>147.081961351731</v>
      </c>
      <c r="P49" s="1">
        <f t="shared" si="3"/>
        <v>95.140877685662346</v>
      </c>
      <c r="Q49" s="15">
        <v>45.059517926804801</v>
      </c>
      <c r="R49" s="15">
        <v>157.89953299692701</v>
      </c>
      <c r="S49" s="15">
        <f t="shared" si="4"/>
        <v>101.4795254618659</v>
      </c>
      <c r="U49" s="3"/>
      <c r="V49">
        <v>28.422999999999998</v>
      </c>
      <c r="W49" s="18">
        <v>20.45</v>
      </c>
      <c r="X49">
        <f t="shared" si="5"/>
        <v>24.436499999999999</v>
      </c>
      <c r="Y49" s="21">
        <v>45.604608003706801</v>
      </c>
      <c r="Z49" s="21">
        <v>87.351011078769901</v>
      </c>
      <c r="AA49">
        <f t="shared" si="6"/>
        <v>66.477809541238344</v>
      </c>
      <c r="AB49">
        <v>74.831861726405194</v>
      </c>
      <c r="AC49">
        <v>74.831861726405194</v>
      </c>
      <c r="AD49">
        <f t="shared" si="7"/>
        <v>74.831861726405194</v>
      </c>
      <c r="AE49" s="1" t="s">
        <v>50</v>
      </c>
      <c r="AF49" s="3"/>
      <c r="AG49" s="30" t="s">
        <v>66</v>
      </c>
      <c r="AH49" s="30"/>
      <c r="AI49" s="27">
        <v>13</v>
      </c>
      <c r="AJ49" s="2">
        <v>1</v>
      </c>
      <c r="AK49" s="1" t="s">
        <v>50</v>
      </c>
      <c r="AL49" s="3"/>
      <c r="AM49" s="19">
        <v>13</v>
      </c>
      <c r="AN49" s="1">
        <v>1</v>
      </c>
      <c r="AO49" s="3"/>
      <c r="AP49">
        <v>4</v>
      </c>
      <c r="AQ49" s="20">
        <v>4</v>
      </c>
      <c r="AR49" s="3"/>
      <c r="BH49" s="12"/>
      <c r="BJ49" s="12"/>
      <c r="BL49" s="19"/>
      <c r="BS49" s="1"/>
      <c r="BT49" s="1"/>
    </row>
    <row r="50" spans="1:72" x14ac:dyDescent="0.2">
      <c r="A50" s="1"/>
      <c r="H50" s="12"/>
      <c r="P50" s="1"/>
      <c r="Q50" s="15"/>
      <c r="R50" s="15"/>
      <c r="S50" s="15"/>
      <c r="U50" s="3"/>
      <c r="AE50" s="1"/>
      <c r="AF50" s="3"/>
      <c r="AI50" s="25"/>
      <c r="AK50" s="1"/>
      <c r="AL50" s="3"/>
      <c r="AO50" s="3"/>
      <c r="AR50" s="3"/>
      <c r="BH50" s="12"/>
    </row>
    <row r="51" spans="1:72" x14ac:dyDescent="0.2">
      <c r="A51" s="1"/>
      <c r="H51" s="12"/>
      <c r="P51" s="1"/>
      <c r="Q51" s="15"/>
      <c r="R51" s="15"/>
      <c r="S51" s="15"/>
      <c r="AE51" s="1"/>
      <c r="AK51" s="1"/>
      <c r="BH51" s="12"/>
    </row>
    <row r="52" spans="1:72" x14ac:dyDescent="0.2">
      <c r="A52" s="1"/>
      <c r="H52" s="12"/>
      <c r="P52" s="1"/>
      <c r="Q52" s="15"/>
      <c r="R52" s="15"/>
      <c r="S52" s="15"/>
      <c r="AE52" s="1"/>
      <c r="AK52" s="1"/>
      <c r="BH52" s="12"/>
    </row>
    <row r="53" spans="1:72" x14ac:dyDescent="0.2">
      <c r="A53" s="1"/>
      <c r="H53" s="12"/>
      <c r="P53" s="1"/>
      <c r="Q53" s="15"/>
      <c r="R53" s="15"/>
      <c r="S53" s="15"/>
      <c r="AE53" s="1"/>
      <c r="AK53" s="1"/>
      <c r="BH53" s="12"/>
    </row>
    <row r="54" spans="1:72" x14ac:dyDescent="0.2">
      <c r="A54" s="1"/>
      <c r="H54" s="12"/>
      <c r="P54" s="1"/>
      <c r="Q54" s="15"/>
      <c r="R54" s="15"/>
      <c r="S54" s="15"/>
      <c r="AE54" s="1"/>
      <c r="AK54" s="1"/>
      <c r="BH54" s="12"/>
    </row>
    <row r="55" spans="1:72" x14ac:dyDescent="0.2">
      <c r="A55" s="1"/>
      <c r="H55" s="12"/>
      <c r="P55" s="1"/>
      <c r="Q55" s="15"/>
      <c r="R55" s="15"/>
      <c r="S55" s="15"/>
      <c r="AE55" s="1"/>
      <c r="AK55" s="1"/>
      <c r="BH55" s="12"/>
    </row>
    <row r="56" spans="1:72" x14ac:dyDescent="0.2">
      <c r="A56" s="1"/>
      <c r="H56" s="12"/>
      <c r="P56" s="1"/>
      <c r="Q56" s="15"/>
      <c r="R56" s="15"/>
      <c r="S56" s="15"/>
      <c r="AE56" s="1"/>
      <c r="AK56" s="1"/>
      <c r="BH56" s="12"/>
    </row>
    <row r="57" spans="1:72" x14ac:dyDescent="0.2">
      <c r="A57" s="1"/>
      <c r="H57" s="12"/>
      <c r="P57" s="1"/>
      <c r="Q57" s="15"/>
      <c r="R57" s="15"/>
      <c r="S57" s="15"/>
      <c r="AE57" s="1"/>
      <c r="AK57" s="1"/>
      <c r="BH57" s="12"/>
    </row>
    <row r="58" spans="1:72" x14ac:dyDescent="0.2">
      <c r="A58" s="1"/>
      <c r="H58" s="12"/>
      <c r="P58" s="1"/>
      <c r="Q58" s="15"/>
      <c r="R58" s="15"/>
      <c r="S58" s="15"/>
      <c r="AE58" s="1"/>
      <c r="AK58" s="1"/>
      <c r="BH58" s="12"/>
    </row>
    <row r="59" spans="1:72" x14ac:dyDescent="0.2">
      <c r="A59" s="1"/>
      <c r="H59" s="12"/>
      <c r="P59" s="1"/>
      <c r="Q59" s="15"/>
      <c r="R59" s="15"/>
      <c r="S59" s="15"/>
      <c r="AE59" s="1"/>
      <c r="AK59" s="1"/>
      <c r="BH59" s="12"/>
    </row>
    <row r="60" spans="1:72" x14ac:dyDescent="0.2">
      <c r="A60" s="1"/>
      <c r="H60" s="12"/>
      <c r="P60" s="1"/>
      <c r="Q60" s="15"/>
      <c r="R60" s="15"/>
      <c r="S60" s="15"/>
      <c r="AE60" s="1"/>
      <c r="AK60" s="1"/>
      <c r="BH60" s="12"/>
    </row>
    <row r="61" spans="1:72" x14ac:dyDescent="0.2">
      <c r="A61" s="1"/>
      <c r="H61" s="12"/>
      <c r="P61" s="1"/>
      <c r="Q61" s="15"/>
      <c r="R61" s="15"/>
      <c r="S61" s="15"/>
      <c r="AE61" s="1"/>
      <c r="AK61" s="1"/>
      <c r="BH61" s="12"/>
    </row>
    <row r="62" spans="1:72" x14ac:dyDescent="0.2">
      <c r="A62" s="1"/>
      <c r="H62" s="12"/>
      <c r="P62" s="1"/>
      <c r="Q62" s="15"/>
      <c r="R62" s="15"/>
      <c r="S62" s="15"/>
      <c r="AE62" s="1"/>
      <c r="AK62" s="1"/>
      <c r="BH62" s="12"/>
    </row>
    <row r="63" spans="1:72" x14ac:dyDescent="0.2">
      <c r="A63" s="1"/>
      <c r="H63" s="12"/>
      <c r="P63" s="1"/>
      <c r="Q63" s="15"/>
      <c r="R63" s="15"/>
      <c r="S63" s="15"/>
      <c r="AE63" s="1"/>
      <c r="AK63" s="1"/>
      <c r="BH63" s="12"/>
    </row>
    <row r="64" spans="1:72" x14ac:dyDescent="0.2">
      <c r="A64" s="1"/>
      <c r="H64" s="12"/>
      <c r="P64" s="1"/>
      <c r="Q64" s="15"/>
      <c r="R64" s="15"/>
      <c r="S64" s="15"/>
      <c r="AE64" s="1"/>
      <c r="AK64" s="1"/>
      <c r="BH64" s="12"/>
    </row>
    <row r="65" spans="1:60" x14ac:dyDescent="0.2">
      <c r="A65" s="1"/>
      <c r="H65" s="12"/>
      <c r="P65" s="1"/>
      <c r="Q65" s="15"/>
      <c r="R65" s="15"/>
      <c r="S65" s="15"/>
      <c r="AE65" s="1"/>
      <c r="AK65" s="1"/>
      <c r="BH65" s="12"/>
    </row>
    <row r="66" spans="1:60" x14ac:dyDescent="0.2">
      <c r="A66" s="1"/>
      <c r="H66" s="12"/>
      <c r="P66" s="1"/>
      <c r="Q66" s="15"/>
      <c r="R66" s="15"/>
      <c r="S66" s="15"/>
      <c r="AE66" s="1"/>
      <c r="AK66" s="1"/>
      <c r="BH66" s="12"/>
    </row>
    <row r="67" spans="1:60" x14ac:dyDescent="0.2">
      <c r="A67" s="1"/>
      <c r="H67" s="12"/>
      <c r="P67" s="1"/>
      <c r="Q67" s="15"/>
      <c r="R67" s="15"/>
      <c r="S67" s="15"/>
      <c r="AE67" s="1"/>
      <c r="AK67" s="1"/>
      <c r="BH67" s="12"/>
    </row>
    <row r="68" spans="1:60" x14ac:dyDescent="0.2">
      <c r="A68" s="1"/>
      <c r="H68" s="12"/>
      <c r="P68" s="1"/>
      <c r="Q68" s="15"/>
      <c r="R68" s="15"/>
      <c r="S68" s="15"/>
      <c r="AE68" s="1"/>
      <c r="AK68" s="1"/>
      <c r="BH68" s="12"/>
    </row>
    <row r="69" spans="1:60" x14ac:dyDescent="0.2">
      <c r="A69" s="1"/>
      <c r="H69" s="12"/>
      <c r="P69" s="1"/>
      <c r="Q69" s="15"/>
      <c r="R69" s="15"/>
      <c r="S69" s="15"/>
      <c r="AE69" s="1"/>
      <c r="AK69" s="1"/>
      <c r="BH69" s="12"/>
    </row>
    <row r="70" spans="1:60" x14ac:dyDescent="0.2">
      <c r="A70" s="1"/>
      <c r="H70" s="12"/>
      <c r="P70" s="1"/>
      <c r="Q70" s="15"/>
      <c r="R70" s="15"/>
      <c r="S70" s="15"/>
      <c r="AE70" s="1"/>
      <c r="AK70" s="1"/>
      <c r="BH70" s="12"/>
    </row>
    <row r="71" spans="1:60" x14ac:dyDescent="0.2">
      <c r="A71" s="1"/>
      <c r="H71" s="12"/>
      <c r="P71" s="1"/>
      <c r="Q71" s="15"/>
      <c r="R71" s="15"/>
      <c r="S71" s="15"/>
      <c r="AE71" s="1"/>
      <c r="AK71" s="1"/>
      <c r="BH71" s="12"/>
    </row>
    <row r="72" spans="1:60" x14ac:dyDescent="0.2">
      <c r="A72" s="1"/>
      <c r="H72" s="12"/>
      <c r="P72" s="1"/>
      <c r="Q72" s="15"/>
      <c r="R72" s="15"/>
      <c r="S72" s="15"/>
      <c r="AE72" s="1"/>
      <c r="AK72" s="1"/>
      <c r="BH72" s="12"/>
    </row>
    <row r="73" spans="1:60" x14ac:dyDescent="0.2">
      <c r="A73" s="1"/>
      <c r="P73" s="1"/>
      <c r="Q73" s="15"/>
      <c r="R73" s="15"/>
      <c r="S73" s="15"/>
      <c r="AE73" s="1"/>
      <c r="AK73" s="1"/>
      <c r="BH73" s="12"/>
    </row>
    <row r="74" spans="1:60" x14ac:dyDescent="0.2">
      <c r="A74" s="1"/>
      <c r="C74" s="22"/>
      <c r="E74" s="1"/>
      <c r="F74" s="22"/>
      <c r="H74" s="12"/>
      <c r="P74" s="1"/>
      <c r="Q74" s="15"/>
      <c r="R74" s="15"/>
      <c r="S74" s="15"/>
      <c r="AE74" s="1"/>
      <c r="AK74" s="1"/>
      <c r="AQ74" s="1"/>
      <c r="BH74" s="12"/>
    </row>
    <row r="75" spans="1:60" x14ac:dyDescent="0.2">
      <c r="A75" s="1"/>
      <c r="C75" s="22"/>
      <c r="E75" s="1"/>
      <c r="F75" s="22"/>
      <c r="H75" s="12"/>
      <c r="P75" s="1"/>
      <c r="Q75" s="15"/>
      <c r="R75" s="15"/>
      <c r="S75" s="15"/>
      <c r="AE75" s="1"/>
      <c r="AK75" s="1"/>
      <c r="AQ75" s="1"/>
      <c r="BH75" s="12"/>
    </row>
    <row r="76" spans="1:60" x14ac:dyDescent="0.2">
      <c r="A76" s="1"/>
      <c r="C76" s="22"/>
      <c r="E76" s="1"/>
      <c r="F76" s="22"/>
      <c r="H76" s="12"/>
      <c r="P76" s="1"/>
      <c r="Q76" s="15"/>
      <c r="R76" s="15"/>
      <c r="S76" s="15"/>
      <c r="AE76" s="1"/>
      <c r="AK76" s="1"/>
      <c r="AQ76" s="1"/>
      <c r="BH76" s="12"/>
    </row>
    <row r="77" spans="1:60" x14ac:dyDescent="0.2">
      <c r="A77" s="1"/>
      <c r="C77" s="22"/>
      <c r="E77" s="1"/>
      <c r="F77" s="22"/>
      <c r="H77" s="12"/>
      <c r="P77" s="1"/>
      <c r="Q77" s="15"/>
      <c r="R77" s="15"/>
      <c r="S77" s="15"/>
      <c r="AE77" s="1"/>
      <c r="AK77" s="1"/>
      <c r="AQ77" s="1"/>
      <c r="BH77" s="12"/>
    </row>
    <row r="78" spans="1:60" x14ac:dyDescent="0.2">
      <c r="A78" s="1"/>
      <c r="C78" s="22"/>
      <c r="E78" s="1"/>
      <c r="F78" s="22"/>
      <c r="H78" s="12"/>
      <c r="P78" s="1"/>
      <c r="Q78" s="15"/>
      <c r="R78" s="15"/>
      <c r="S78" s="15"/>
      <c r="AE78" s="1"/>
      <c r="AK78" s="1"/>
      <c r="AQ78" s="1"/>
      <c r="BH78" s="12"/>
    </row>
    <row r="79" spans="1:60" x14ac:dyDescent="0.2">
      <c r="A79" s="1"/>
      <c r="C79" s="22"/>
      <c r="E79" s="1"/>
      <c r="F79" s="22"/>
      <c r="H79" s="12"/>
      <c r="P79" s="1"/>
      <c r="Q79" s="15"/>
      <c r="R79" s="15"/>
      <c r="S79" s="15"/>
      <c r="AE79" s="1"/>
      <c r="AK79" s="1"/>
      <c r="AQ79" s="1"/>
      <c r="BH79" s="12"/>
    </row>
    <row r="80" spans="1:60" x14ac:dyDescent="0.2">
      <c r="A80" s="1"/>
      <c r="C80" s="22"/>
      <c r="E80" s="1"/>
      <c r="F80" s="22"/>
      <c r="H80" s="12"/>
      <c r="P80" s="1"/>
      <c r="Q80" s="15"/>
      <c r="R80" s="15"/>
      <c r="S80" s="15"/>
      <c r="AE80" s="1"/>
      <c r="AK80" s="1"/>
      <c r="AQ80" s="1"/>
      <c r="BH80" s="12"/>
    </row>
    <row r="81" spans="1:60" x14ac:dyDescent="0.2">
      <c r="A81" s="1"/>
      <c r="C81" s="22"/>
      <c r="E81" s="1"/>
      <c r="F81" s="22"/>
      <c r="H81" s="12"/>
      <c r="P81" s="1"/>
      <c r="Q81" s="15"/>
      <c r="R81" s="15"/>
      <c r="S81" s="15"/>
      <c r="AE81" s="1"/>
      <c r="AK81" s="1"/>
      <c r="AQ81" s="1"/>
      <c r="BH81" s="12"/>
    </row>
    <row r="82" spans="1:60" x14ac:dyDescent="0.2">
      <c r="A82" s="1"/>
      <c r="C82" s="22"/>
      <c r="E82" s="1"/>
      <c r="F82" s="22"/>
      <c r="H82" s="12"/>
      <c r="P82" s="1"/>
      <c r="Q82" s="15"/>
      <c r="R82" s="15"/>
      <c r="S82" s="15"/>
      <c r="AE82" s="1"/>
      <c r="AK82" s="1"/>
      <c r="AQ82" s="1"/>
      <c r="BH82" s="12"/>
    </row>
    <row r="83" spans="1:60" x14ac:dyDescent="0.2">
      <c r="A83" s="1"/>
      <c r="C83" s="22"/>
      <c r="E83" s="1"/>
      <c r="F83" s="22"/>
      <c r="H83" s="12"/>
      <c r="P83" s="1"/>
      <c r="Q83" s="15"/>
      <c r="R83" s="15"/>
      <c r="S83" s="15"/>
      <c r="AE83" s="1"/>
      <c r="AK83" s="1"/>
      <c r="AQ83" s="1"/>
      <c r="BH83" s="12"/>
    </row>
    <row r="84" spans="1:60" x14ac:dyDescent="0.2">
      <c r="A84" s="1"/>
      <c r="C84" s="22"/>
      <c r="E84" s="1"/>
      <c r="F84" s="22"/>
      <c r="H84" s="12"/>
      <c r="P84" s="1"/>
      <c r="Q84" s="15"/>
      <c r="R84" s="15"/>
      <c r="S84" s="15"/>
      <c r="AE84" s="1"/>
      <c r="AK84" s="1"/>
      <c r="AQ84" s="1"/>
      <c r="BH84" s="12"/>
    </row>
    <row r="85" spans="1:60" x14ac:dyDescent="0.2">
      <c r="A85" s="1"/>
      <c r="C85" s="22"/>
      <c r="E85" s="1"/>
      <c r="F85" s="22"/>
      <c r="H85" s="12"/>
      <c r="P85" s="1"/>
      <c r="Q85" s="15"/>
      <c r="R85" s="15"/>
      <c r="S85" s="15"/>
      <c r="AE85" s="1"/>
      <c r="AK85" s="1"/>
      <c r="AQ85" s="1"/>
      <c r="BH85" s="12"/>
    </row>
    <row r="86" spans="1:60" x14ac:dyDescent="0.2">
      <c r="A86" s="1"/>
      <c r="C86" s="22"/>
      <c r="E86" s="1"/>
      <c r="F86" s="22"/>
      <c r="H86" s="12"/>
      <c r="P86" s="1"/>
      <c r="Q86" s="15"/>
      <c r="R86" s="15"/>
      <c r="S86" s="15"/>
      <c r="AE86" s="1"/>
      <c r="AK86" s="1"/>
      <c r="AQ86" s="1"/>
      <c r="BH86" s="12"/>
    </row>
    <row r="87" spans="1:60" x14ac:dyDescent="0.2">
      <c r="A87" s="1"/>
      <c r="C87" s="22"/>
      <c r="E87" s="1"/>
      <c r="F87" s="22"/>
      <c r="H87" s="12"/>
      <c r="P87" s="1"/>
      <c r="Q87" s="15"/>
      <c r="R87" s="15"/>
      <c r="S87" s="15"/>
      <c r="AE87" s="1"/>
      <c r="AK87" s="1"/>
      <c r="AQ87" s="1"/>
      <c r="BH87" s="12"/>
    </row>
    <row r="88" spans="1:60" x14ac:dyDescent="0.2">
      <c r="A88" s="1"/>
      <c r="C88" s="22"/>
      <c r="E88" s="1"/>
      <c r="F88" s="22"/>
      <c r="H88" s="12"/>
      <c r="P88" s="1"/>
      <c r="Q88" s="15"/>
      <c r="R88" s="15"/>
      <c r="S88" s="15"/>
      <c r="AE88" s="1"/>
      <c r="AK88" s="1"/>
      <c r="AQ88" s="1"/>
      <c r="BH88" s="12"/>
    </row>
    <row r="89" spans="1:60" x14ac:dyDescent="0.2">
      <c r="A89" s="1"/>
      <c r="C89" s="22"/>
      <c r="E89" s="1"/>
      <c r="F89" s="22"/>
      <c r="H89" s="12"/>
      <c r="P89" s="1"/>
      <c r="Q89" s="15"/>
      <c r="R89" s="15"/>
      <c r="S89" s="15"/>
      <c r="AE89" s="1"/>
      <c r="AK89" s="1"/>
      <c r="AQ89" s="1"/>
      <c r="BH89" s="12"/>
    </row>
    <row r="90" spans="1:60" x14ac:dyDescent="0.2">
      <c r="A90" s="1"/>
      <c r="C90" s="22"/>
      <c r="E90" s="1"/>
      <c r="F90" s="22"/>
      <c r="H90" s="12"/>
      <c r="P90" s="1"/>
      <c r="Q90" s="15"/>
      <c r="R90" s="15"/>
      <c r="S90" s="15"/>
      <c r="AE90" s="1"/>
      <c r="AK90" s="1"/>
      <c r="AQ90" s="1"/>
      <c r="BH90" s="12"/>
    </row>
    <row r="91" spans="1:60" x14ac:dyDescent="0.2">
      <c r="A91" s="1"/>
      <c r="C91" s="22"/>
      <c r="E91" s="1"/>
      <c r="F91" s="22"/>
      <c r="H91" s="12"/>
      <c r="P91" s="1"/>
      <c r="Q91" s="15"/>
      <c r="R91" s="15"/>
      <c r="S91" s="15"/>
      <c r="AE91" s="1"/>
      <c r="AK91" s="1"/>
      <c r="AQ91" s="1"/>
      <c r="BH91" s="12"/>
    </row>
    <row r="92" spans="1:60" x14ac:dyDescent="0.2">
      <c r="A92" s="1"/>
      <c r="C92" s="22"/>
      <c r="E92" s="1"/>
      <c r="F92" s="22"/>
      <c r="H92" s="12"/>
      <c r="P92" s="1"/>
      <c r="Q92" s="15"/>
      <c r="R92" s="15"/>
      <c r="S92" s="15"/>
      <c r="AE92" s="1"/>
      <c r="AK92" s="1"/>
      <c r="AQ92" s="1"/>
      <c r="BH92" s="12"/>
    </row>
    <row r="93" spans="1:60" x14ac:dyDescent="0.2">
      <c r="A93" s="1"/>
      <c r="C93" s="22"/>
      <c r="E93" s="1"/>
      <c r="F93" s="22"/>
      <c r="H93" s="12"/>
      <c r="P93" s="1"/>
      <c r="Q93" s="15"/>
      <c r="R93" s="15"/>
      <c r="S93" s="15"/>
      <c r="AE93" s="1"/>
      <c r="AK93" s="1"/>
      <c r="AQ93" s="1"/>
      <c r="BH93" s="12"/>
    </row>
    <row r="94" spans="1:60" x14ac:dyDescent="0.2">
      <c r="A94" s="1"/>
      <c r="C94" s="22"/>
      <c r="E94" s="1"/>
      <c r="F94" s="22"/>
      <c r="H94" s="12"/>
      <c r="P94" s="1"/>
      <c r="Q94" s="15"/>
      <c r="R94" s="15"/>
      <c r="S94" s="15"/>
      <c r="AE94" s="1"/>
      <c r="AK94" s="1"/>
      <c r="AQ94" s="1"/>
      <c r="BH94" s="12"/>
    </row>
    <row r="95" spans="1:60" x14ac:dyDescent="0.2">
      <c r="A95" s="1"/>
      <c r="C95" s="22"/>
      <c r="E95" s="1"/>
      <c r="F95" s="22"/>
      <c r="H95" s="12"/>
      <c r="P95" s="1"/>
      <c r="Q95" s="15"/>
      <c r="R95" s="15"/>
      <c r="S95" s="15"/>
      <c r="AE95" s="1"/>
      <c r="AK95" s="1"/>
      <c r="AQ95" s="1"/>
      <c r="BH95" s="12"/>
    </row>
    <row r="96" spans="1:60" x14ac:dyDescent="0.2">
      <c r="A96" s="1"/>
      <c r="C96" s="22"/>
      <c r="E96" s="1"/>
      <c r="F96" s="22"/>
      <c r="P96" s="1"/>
      <c r="Q96" s="15"/>
      <c r="R96" s="15"/>
      <c r="S96" s="15"/>
      <c r="AE96" s="1"/>
      <c r="AK96" s="1"/>
      <c r="AQ96" s="1"/>
    </row>
    <row r="97" spans="1:43" x14ac:dyDescent="0.2">
      <c r="A97" s="1"/>
      <c r="C97" s="22"/>
      <c r="E97" s="1"/>
      <c r="F97" s="22"/>
      <c r="P97" s="1"/>
      <c r="Q97" s="15"/>
      <c r="R97" s="15"/>
      <c r="S97" s="15"/>
      <c r="AE97" s="1"/>
      <c r="AK97" s="1"/>
      <c r="AQ97" s="1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2020-01-16T17:46:22Z</dcterms:created>
  <dcterms:modified xsi:type="dcterms:W3CDTF">2020-01-22T20:13:51Z</dcterms:modified>
</cp:coreProperties>
</file>