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JAVA\TechLead\level-4\"/>
    </mc:Choice>
  </mc:AlternateContent>
  <xr:revisionPtr revIDLastSave="0" documentId="13_ncr:1_{2315E85A-E6F4-44B7-B49C-2A732CE64723}" xr6:coauthVersionLast="47" xr6:coauthVersionMax="47" xr10:uidLastSave="{00000000-0000-0000-0000-000000000000}"/>
  <bookViews>
    <workbookView xWindow="240" yWindow="255" windowWidth="21600" windowHeight="1278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8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F7" i="1" l="1"/>
  <c r="F8" i="1"/>
  <c r="DS61" i="2"/>
  <c r="CI59" i="2"/>
  <c r="BO59" i="2"/>
  <c r="AK59" i="2"/>
  <c r="DG57" i="2"/>
  <c r="DE57" i="2"/>
  <c r="DC57" i="2" s="1"/>
  <c r="DB57" i="2"/>
  <c r="CY57" i="2"/>
  <c r="CW57" i="2"/>
  <c r="CU57" i="2"/>
  <c r="CS57" i="2"/>
  <c r="CO57" i="2"/>
  <c r="CE57" i="2"/>
  <c r="CC57" i="2" s="1"/>
  <c r="CB57" i="2"/>
  <c r="CA57" i="2"/>
  <c r="BZ57" i="2"/>
  <c r="BY57" i="2"/>
  <c r="BW57" i="2"/>
  <c r="BU57" i="2"/>
  <c r="BS57" i="2"/>
  <c r="BQ57" i="2" s="1"/>
  <c r="BO57" i="2"/>
  <c r="BM57" i="2" s="1"/>
  <c r="BK57" i="2"/>
  <c r="BI57" i="2" s="1"/>
  <c r="BG57" i="2"/>
  <c r="BE57" i="2"/>
  <c r="BD57" i="2"/>
  <c r="BC57" i="2"/>
  <c r="BA57" i="2"/>
  <c r="AY57" i="2"/>
  <c r="AW57" i="2"/>
  <c r="AU57" i="2" s="1"/>
  <c r="AS57" i="2"/>
  <c r="AQ57" i="2" s="1"/>
  <c r="AO57" i="2"/>
  <c r="AM57" i="2" s="1"/>
  <c r="AK57" i="2"/>
  <c r="AI57" i="2"/>
  <c r="AG57" i="2"/>
  <c r="AE57" i="2"/>
  <c r="AD57" i="2"/>
  <c r="AC57" i="2"/>
  <c r="AB57" i="2"/>
  <c r="AA57" i="2" s="1"/>
  <c r="Y57" i="2"/>
  <c r="W57" i="2" s="1"/>
  <c r="U57" i="2"/>
  <c r="S57" i="2" s="1"/>
  <c r="Q57" i="2"/>
  <c r="O57" i="2"/>
  <c r="M57" i="2"/>
  <c r="K57" i="2"/>
  <c r="I57" i="2"/>
  <c r="G57" i="2"/>
  <c r="EF56" i="2"/>
  <c r="EE56" i="2"/>
  <c r="ED56" i="2"/>
  <c r="DU56" i="2"/>
  <c r="DS56" i="2"/>
  <c r="DJ56" i="2"/>
  <c r="DI56" i="2"/>
  <c r="DI57" i="2" s="1"/>
  <c r="DH56" i="2"/>
  <c r="DG56" i="2"/>
  <c r="DF56" i="2"/>
  <c r="DE56" i="2"/>
  <c r="DD56" i="2"/>
  <c r="DC56" i="2"/>
  <c r="DB56" i="2"/>
  <c r="DA56" i="2"/>
  <c r="DA57" i="2" s="1"/>
  <c r="CZ56" i="2"/>
  <c r="CY56" i="2"/>
  <c r="CX56" i="2"/>
  <c r="CW56" i="2"/>
  <c r="CV56" i="2"/>
  <c r="CU56" i="2"/>
  <c r="CT56" i="2"/>
  <c r="CS56" i="2"/>
  <c r="CR56" i="2"/>
  <c r="CQ56" i="2"/>
  <c r="CQ57" i="2" s="1"/>
  <c r="CP56" i="2"/>
  <c r="CO56" i="2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Z55" i="2" s="1"/>
  <c r="DO55" i="2"/>
  <c r="DN55" i="2"/>
  <c r="DY55" i="2" s="1"/>
  <c r="DM55" i="2"/>
  <c r="DL55" i="2"/>
  <c r="DW55" i="2" s="1"/>
  <c r="DK55" i="2"/>
  <c r="DV55" i="2" s="1"/>
  <c r="DY54" i="2"/>
  <c r="DT54" i="2"/>
  <c r="EC54" i="2" s="1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V54" i="2" s="1"/>
  <c r="EC53" i="2"/>
  <c r="EB53" i="2"/>
  <c r="EA53" i="2"/>
  <c r="DT53" i="2"/>
  <c r="DR53" i="2"/>
  <c r="DQ53" i="2"/>
  <c r="DP53" i="2"/>
  <c r="DO53" i="2"/>
  <c r="DZ53" i="2" s="1"/>
  <c r="DN53" i="2"/>
  <c r="DY53" i="2" s="1"/>
  <c r="DM53" i="2"/>
  <c r="DL53" i="2"/>
  <c r="DW53" i="2" s="1"/>
  <c r="DK53" i="2"/>
  <c r="DV53" i="2" s="1"/>
  <c r="EA52" i="2"/>
  <c r="DW52" i="2"/>
  <c r="DV52" i="2"/>
  <c r="DT52" i="2"/>
  <c r="EC52" i="2" s="1"/>
  <c r="DR52" i="2"/>
  <c r="EB52" i="2" s="1"/>
  <c r="DQ52" i="2"/>
  <c r="DP52" i="2"/>
  <c r="DO52" i="2"/>
  <c r="DZ52" i="2" s="1"/>
  <c r="DN52" i="2"/>
  <c r="DY52" i="2" s="1"/>
  <c r="DM52" i="2"/>
  <c r="DL52" i="2"/>
  <c r="DK52" i="2"/>
  <c r="EC51" i="2"/>
  <c r="EB51" i="2"/>
  <c r="EA51" i="2"/>
  <c r="DV51" i="2"/>
  <c r="DT51" i="2"/>
  <c r="DR51" i="2"/>
  <c r="DQ51" i="2"/>
  <c r="DP51" i="2"/>
  <c r="DZ51" i="2" s="1"/>
  <c r="DO51" i="2"/>
  <c r="DN51" i="2"/>
  <c r="DY51" i="2" s="1"/>
  <c r="DM51" i="2"/>
  <c r="DL51" i="2"/>
  <c r="DW51" i="2" s="1"/>
  <c r="DK51" i="2"/>
  <c r="EC50" i="2"/>
  <c r="EA50" i="2"/>
  <c r="DY50" i="2"/>
  <c r="DT50" i="2"/>
  <c r="DR50" i="2"/>
  <c r="EB50" i="2" s="1"/>
  <c r="DQ50" i="2"/>
  <c r="DP50" i="2"/>
  <c r="DO50" i="2"/>
  <c r="DZ50" i="2" s="1"/>
  <c r="DN50" i="2"/>
  <c r="DM50" i="2"/>
  <c r="DL50" i="2"/>
  <c r="DW50" i="2" s="1"/>
  <c r="DK50" i="2"/>
  <c r="DV50" i="2" s="1"/>
  <c r="EC49" i="2"/>
  <c r="DW49" i="2"/>
  <c r="DT49" i="2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EC48" i="2"/>
  <c r="EB48" i="2"/>
  <c r="EA48" i="2"/>
  <c r="DZ48" i="2"/>
  <c r="DW48" i="2"/>
  <c r="DT48" i="2"/>
  <c r="DR48" i="2"/>
  <c r="DQ48" i="2"/>
  <c r="DP48" i="2"/>
  <c r="DO48" i="2"/>
  <c r="DN48" i="2"/>
  <c r="DY48" i="2" s="1"/>
  <c r="DM48" i="2"/>
  <c r="DL48" i="2"/>
  <c r="DK48" i="2"/>
  <c r="DV48" i="2" s="1"/>
  <c r="DZ47" i="2"/>
  <c r="DV47" i="2"/>
  <c r="DT47" i="2"/>
  <c r="EC47" i="2" s="1"/>
  <c r="DR47" i="2"/>
  <c r="EB47" i="2" s="1"/>
  <c r="DQ47" i="2"/>
  <c r="EA47" i="2" s="1"/>
  <c r="DP47" i="2"/>
  <c r="DO47" i="2"/>
  <c r="DN47" i="2"/>
  <c r="DY47" i="2" s="1"/>
  <c r="DM47" i="2"/>
  <c r="DL47" i="2"/>
  <c r="DW47" i="2" s="1"/>
  <c r="DK47" i="2"/>
  <c r="EC46" i="2"/>
  <c r="EB46" i="2"/>
  <c r="EA46" i="2"/>
  <c r="DY46" i="2"/>
  <c r="DT46" i="2"/>
  <c r="DR46" i="2"/>
  <c r="DQ46" i="2"/>
  <c r="DP46" i="2"/>
  <c r="DO46" i="2"/>
  <c r="DZ46" i="2" s="1"/>
  <c r="DN46" i="2"/>
  <c r="DM46" i="2"/>
  <c r="DL46" i="2"/>
  <c r="DW46" i="2" s="1"/>
  <c r="DK46" i="2"/>
  <c r="DV46" i="2" s="1"/>
  <c r="EB45" i="2"/>
  <c r="DW45" i="2"/>
  <c r="DT45" i="2"/>
  <c r="EC45" i="2" s="1"/>
  <c r="DR45" i="2"/>
  <c r="DQ45" i="2"/>
  <c r="EA45" i="2" s="1"/>
  <c r="DP45" i="2"/>
  <c r="DO45" i="2"/>
  <c r="DZ45" i="2" s="1"/>
  <c r="DN45" i="2"/>
  <c r="DY45" i="2" s="1"/>
  <c r="DM45" i="2"/>
  <c r="DL45" i="2"/>
  <c r="DK45" i="2"/>
  <c r="DV45" i="2" s="1"/>
  <c r="EC44" i="2"/>
  <c r="EB44" i="2"/>
  <c r="DW44" i="2"/>
  <c r="DT44" i="2"/>
  <c r="DR44" i="2"/>
  <c r="DQ44" i="2"/>
  <c r="EA44" i="2" s="1"/>
  <c r="DP44" i="2"/>
  <c r="DO44" i="2"/>
  <c r="DZ44" i="2" s="1"/>
  <c r="DN44" i="2"/>
  <c r="DY44" i="2" s="1"/>
  <c r="DM44" i="2"/>
  <c r="DL44" i="2"/>
  <c r="DK44" i="2"/>
  <c r="DV44" i="2" s="1"/>
  <c r="EB43" i="2"/>
  <c r="EA43" i="2"/>
  <c r="DZ43" i="2"/>
  <c r="DY43" i="2"/>
  <c r="DV43" i="2"/>
  <c r="DT43" i="2"/>
  <c r="EC43" i="2" s="1"/>
  <c r="DR43" i="2"/>
  <c r="DQ43" i="2"/>
  <c r="DP43" i="2"/>
  <c r="DO43" i="2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EC41" i="2"/>
  <c r="EB41" i="2"/>
  <c r="EA41" i="2"/>
  <c r="DT41" i="2"/>
  <c r="DR41" i="2"/>
  <c r="DQ41" i="2"/>
  <c r="DP41" i="2"/>
  <c r="DO41" i="2"/>
  <c r="DZ41" i="2" s="1"/>
  <c r="DN41" i="2"/>
  <c r="DY41" i="2" s="1"/>
  <c r="DM41" i="2"/>
  <c r="DL41" i="2"/>
  <c r="DW41" i="2" s="1"/>
  <c r="DK41" i="2"/>
  <c r="DV41" i="2" s="1"/>
  <c r="EA40" i="2"/>
  <c r="DW40" i="2"/>
  <c r="DV40" i="2"/>
  <c r="DT40" i="2"/>
  <c r="EC40" i="2" s="1"/>
  <c r="DR40" i="2"/>
  <c r="EB40" i="2" s="1"/>
  <c r="DQ40" i="2"/>
  <c r="DP40" i="2"/>
  <c r="DO40" i="2"/>
  <c r="DZ40" i="2" s="1"/>
  <c r="DN40" i="2"/>
  <c r="DY40" i="2" s="1"/>
  <c r="DM40" i="2"/>
  <c r="DL40" i="2"/>
  <c r="DK40" i="2"/>
  <c r="EC39" i="2"/>
  <c r="EB39" i="2"/>
  <c r="EA39" i="2"/>
  <c r="DV39" i="2"/>
  <c r="DT39" i="2"/>
  <c r="DR39" i="2"/>
  <c r="DQ39" i="2"/>
  <c r="DP39" i="2"/>
  <c r="DZ39" i="2" s="1"/>
  <c r="DO39" i="2"/>
  <c r="DN39" i="2"/>
  <c r="DY39" i="2" s="1"/>
  <c r="DM39" i="2"/>
  <c r="DL39" i="2"/>
  <c r="DW39" i="2" s="1"/>
  <c r="DK39" i="2"/>
  <c r="EC38" i="2"/>
  <c r="EA38" i="2"/>
  <c r="DY38" i="2"/>
  <c r="DT38" i="2"/>
  <c r="DR38" i="2"/>
  <c r="EB38" i="2" s="1"/>
  <c r="DQ38" i="2"/>
  <c r="DP38" i="2"/>
  <c r="DO38" i="2"/>
  <c r="DZ38" i="2" s="1"/>
  <c r="DN38" i="2"/>
  <c r="DM38" i="2"/>
  <c r="DL38" i="2"/>
  <c r="DW38" i="2" s="1"/>
  <c r="DK38" i="2"/>
  <c r="DV38" i="2" s="1"/>
  <c r="EC37" i="2"/>
  <c r="DT37" i="2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EC36" i="2"/>
  <c r="EB36" i="2"/>
  <c r="EA36" i="2"/>
  <c r="DZ36" i="2"/>
  <c r="DW36" i="2"/>
  <c r="DT36" i="2"/>
  <c r="DR36" i="2"/>
  <c r="DQ36" i="2"/>
  <c r="DP36" i="2"/>
  <c r="DO36" i="2"/>
  <c r="DN36" i="2"/>
  <c r="DY36" i="2" s="1"/>
  <c r="DM36" i="2"/>
  <c r="DL36" i="2"/>
  <c r="DK36" i="2"/>
  <c r="DV36" i="2" s="1"/>
  <c r="DZ35" i="2"/>
  <c r="DV35" i="2"/>
  <c r="DT35" i="2"/>
  <c r="EC35" i="2" s="1"/>
  <c r="DR35" i="2"/>
  <c r="EB35" i="2" s="1"/>
  <c r="DQ35" i="2"/>
  <c r="EA35" i="2" s="1"/>
  <c r="DP35" i="2"/>
  <c r="DO35" i="2"/>
  <c r="DN35" i="2"/>
  <c r="DY35" i="2" s="1"/>
  <c r="DM35" i="2"/>
  <c r="DL35" i="2"/>
  <c r="DW35" i="2" s="1"/>
  <c r="DK35" i="2"/>
  <c r="EC34" i="2"/>
  <c r="EB34" i="2"/>
  <c r="EA34" i="2"/>
  <c r="DY34" i="2"/>
  <c r="DT34" i="2"/>
  <c r="DR34" i="2"/>
  <c r="DQ34" i="2"/>
  <c r="DP34" i="2"/>
  <c r="DO34" i="2"/>
  <c r="DZ34" i="2" s="1"/>
  <c r="DN34" i="2"/>
  <c r="DM34" i="2"/>
  <c r="DL34" i="2"/>
  <c r="DW34" i="2" s="1"/>
  <c r="DK34" i="2"/>
  <c r="DV34" i="2" s="1"/>
  <c r="EB33" i="2"/>
  <c r="DW33" i="2"/>
  <c r="DT33" i="2"/>
  <c r="EC33" i="2" s="1"/>
  <c r="DR33" i="2"/>
  <c r="DQ33" i="2"/>
  <c r="EA33" i="2" s="1"/>
  <c r="DP33" i="2"/>
  <c r="DO33" i="2"/>
  <c r="DZ33" i="2" s="1"/>
  <c r="DN33" i="2"/>
  <c r="DY33" i="2" s="1"/>
  <c r="DM33" i="2"/>
  <c r="DL33" i="2"/>
  <c r="DK33" i="2"/>
  <c r="DV33" i="2" s="1"/>
  <c r="EC32" i="2"/>
  <c r="EB32" i="2"/>
  <c r="DW32" i="2"/>
  <c r="DT32" i="2"/>
  <c r="DR32" i="2"/>
  <c r="DQ32" i="2"/>
  <c r="EA32" i="2" s="1"/>
  <c r="DP32" i="2"/>
  <c r="DO32" i="2"/>
  <c r="DZ32" i="2" s="1"/>
  <c r="DN32" i="2"/>
  <c r="DY32" i="2" s="1"/>
  <c r="DM32" i="2"/>
  <c r="DL32" i="2"/>
  <c r="DK32" i="2"/>
  <c r="DV32" i="2" s="1"/>
  <c r="EB31" i="2"/>
  <c r="EA31" i="2"/>
  <c r="DZ31" i="2"/>
  <c r="DY31" i="2"/>
  <c r="DV31" i="2"/>
  <c r="DT31" i="2"/>
  <c r="EC31" i="2" s="1"/>
  <c r="DR31" i="2"/>
  <c r="DQ31" i="2"/>
  <c r="DP31" i="2"/>
  <c r="DO31" i="2"/>
  <c r="DN31" i="2"/>
  <c r="DM31" i="2"/>
  <c r="DL31" i="2"/>
  <c r="DW31" i="2" s="1"/>
  <c r="DK31" i="2"/>
  <c r="DY30" i="2"/>
  <c r="DT30" i="2"/>
  <c r="EC30" i="2" s="1"/>
  <c r="DR30" i="2"/>
  <c r="EB30" i="2" s="1"/>
  <c r="DQ30" i="2"/>
  <c r="EA30" i="2" s="1"/>
  <c r="DP30" i="2"/>
  <c r="DO30" i="2"/>
  <c r="DZ30" i="2" s="1"/>
  <c r="DN30" i="2"/>
  <c r="DM30" i="2"/>
  <c r="DL30" i="2"/>
  <c r="DW30" i="2" s="1"/>
  <c r="DK30" i="2"/>
  <c r="DV30" i="2" s="1"/>
  <c r="EC29" i="2"/>
  <c r="EB29" i="2"/>
  <c r="EA29" i="2"/>
  <c r="DT29" i="2"/>
  <c r="DR29" i="2"/>
  <c r="DQ29" i="2"/>
  <c r="DP29" i="2"/>
  <c r="DO29" i="2"/>
  <c r="DZ29" i="2" s="1"/>
  <c r="DN29" i="2"/>
  <c r="DY29" i="2" s="1"/>
  <c r="DM29" i="2"/>
  <c r="DL29" i="2"/>
  <c r="DW29" i="2" s="1"/>
  <c r="DK29" i="2"/>
  <c r="DV29" i="2" s="1"/>
  <c r="EA28" i="2"/>
  <c r="DW28" i="2"/>
  <c r="DV28" i="2"/>
  <c r="DT28" i="2"/>
  <c r="EC28" i="2" s="1"/>
  <c r="DR28" i="2"/>
  <c r="EB28" i="2" s="1"/>
  <c r="DQ28" i="2"/>
  <c r="DP28" i="2"/>
  <c r="DO28" i="2"/>
  <c r="DZ28" i="2" s="1"/>
  <c r="DN28" i="2"/>
  <c r="DY28" i="2" s="1"/>
  <c r="DM28" i="2"/>
  <c r="DL28" i="2"/>
  <c r="DK28" i="2"/>
  <c r="EC27" i="2"/>
  <c r="EB27" i="2"/>
  <c r="EA27" i="2"/>
  <c r="DV27" i="2"/>
  <c r="DT27" i="2"/>
  <c r="DR27" i="2"/>
  <c r="DQ27" i="2"/>
  <c r="DP27" i="2"/>
  <c r="DZ27" i="2" s="1"/>
  <c r="DO27" i="2"/>
  <c r="DN27" i="2"/>
  <c r="DY27" i="2" s="1"/>
  <c r="DM27" i="2"/>
  <c r="DL27" i="2"/>
  <c r="DW27" i="2" s="1"/>
  <c r="DK27" i="2"/>
  <c r="EC26" i="2"/>
  <c r="EA26" i="2"/>
  <c r="DY26" i="2"/>
  <c r="DT26" i="2"/>
  <c r="DR26" i="2"/>
  <c r="EB26" i="2" s="1"/>
  <c r="DQ26" i="2"/>
  <c r="DP26" i="2"/>
  <c r="DO26" i="2"/>
  <c r="DZ26" i="2" s="1"/>
  <c r="DN26" i="2"/>
  <c r="DM26" i="2"/>
  <c r="DL26" i="2"/>
  <c r="DW26" i="2" s="1"/>
  <c r="DK26" i="2"/>
  <c r="DV26" i="2" s="1"/>
  <c r="EC25" i="2"/>
  <c r="DT25" i="2"/>
  <c r="DR25" i="2"/>
  <c r="EB25" i="2" s="1"/>
  <c r="DQ25" i="2"/>
  <c r="EA25" i="2" s="1"/>
  <c r="DP25" i="2"/>
  <c r="DO25" i="2"/>
  <c r="DZ25" i="2" s="1"/>
  <c r="DN25" i="2"/>
  <c r="DY25" i="2" s="1"/>
  <c r="DM25" i="2"/>
  <c r="DL25" i="2"/>
  <c r="DW25" i="2" s="1"/>
  <c r="DK25" i="2"/>
  <c r="DV25" i="2" s="1"/>
  <c r="EG25" i="2" s="1"/>
  <c r="EI25" i="2" s="1"/>
  <c r="EC24" i="2"/>
  <c r="EB24" i="2"/>
  <c r="EA24" i="2"/>
  <c r="DZ24" i="2"/>
  <c r="DW24" i="2"/>
  <c r="DT24" i="2"/>
  <c r="DR24" i="2"/>
  <c r="DQ24" i="2"/>
  <c r="DP24" i="2"/>
  <c r="DO24" i="2"/>
  <c r="DN24" i="2"/>
  <c r="DY24" i="2" s="1"/>
  <c r="DM24" i="2"/>
  <c r="DX24" i="2" s="1"/>
  <c r="DL24" i="2"/>
  <c r="DK24" i="2"/>
  <c r="DV24" i="2" s="1"/>
  <c r="DZ23" i="2"/>
  <c r="DV23" i="2"/>
  <c r="DT23" i="2"/>
  <c r="EC23" i="2" s="1"/>
  <c r="DR23" i="2"/>
  <c r="EB23" i="2" s="1"/>
  <c r="DQ23" i="2"/>
  <c r="EA23" i="2" s="1"/>
  <c r="DP23" i="2"/>
  <c r="DO23" i="2"/>
  <c r="DN23" i="2"/>
  <c r="DY23" i="2" s="1"/>
  <c r="DM23" i="2"/>
  <c r="DL23" i="2"/>
  <c r="DW23" i="2" s="1"/>
  <c r="DK23" i="2"/>
  <c r="EC22" i="2"/>
  <c r="EB22" i="2"/>
  <c r="EA22" i="2"/>
  <c r="DY22" i="2"/>
  <c r="DT22" i="2"/>
  <c r="DR22" i="2"/>
  <c r="DQ22" i="2"/>
  <c r="DP22" i="2"/>
  <c r="DO22" i="2"/>
  <c r="DZ22" i="2" s="1"/>
  <c r="DN22" i="2"/>
  <c r="DM22" i="2"/>
  <c r="DX22" i="2" s="1"/>
  <c r="DL22" i="2"/>
  <c r="DW22" i="2" s="1"/>
  <c r="DK22" i="2"/>
  <c r="DV22" i="2" s="1"/>
  <c r="EB21" i="2"/>
  <c r="DX21" i="2"/>
  <c r="DW21" i="2"/>
  <c r="DT21" i="2"/>
  <c r="EC21" i="2" s="1"/>
  <c r="DR21" i="2"/>
  <c r="DQ21" i="2"/>
  <c r="EA21" i="2" s="1"/>
  <c r="DP21" i="2"/>
  <c r="DO21" i="2"/>
  <c r="DZ21" i="2" s="1"/>
  <c r="DN21" i="2"/>
  <c r="DY21" i="2" s="1"/>
  <c r="DM21" i="2"/>
  <c r="DL21" i="2"/>
  <c r="DK21" i="2"/>
  <c r="DV21" i="2" s="1"/>
  <c r="EC20" i="2"/>
  <c r="EB20" i="2"/>
  <c r="DW20" i="2"/>
  <c r="DT20" i="2"/>
  <c r="DR20" i="2"/>
  <c r="DQ20" i="2"/>
  <c r="EA20" i="2" s="1"/>
  <c r="DP20" i="2"/>
  <c r="DO20" i="2"/>
  <c r="DZ20" i="2" s="1"/>
  <c r="DN20" i="2"/>
  <c r="DY20" i="2" s="1"/>
  <c r="DM20" i="2"/>
  <c r="DX20" i="2" s="1"/>
  <c r="DL20" i="2"/>
  <c r="DK20" i="2"/>
  <c r="DV20" i="2" s="1"/>
  <c r="EB19" i="2"/>
  <c r="EA19" i="2"/>
  <c r="DZ19" i="2"/>
  <c r="DY19" i="2"/>
  <c r="DV19" i="2"/>
  <c r="DT19" i="2"/>
  <c r="EC19" i="2" s="1"/>
  <c r="DR19" i="2"/>
  <c r="DQ19" i="2"/>
  <c r="DP19" i="2"/>
  <c r="DO19" i="2"/>
  <c r="DN19" i="2"/>
  <c r="DM19" i="2"/>
  <c r="DX19" i="2" s="1"/>
  <c r="DL19" i="2"/>
  <c r="DW19" i="2" s="1"/>
  <c r="DK19" i="2"/>
  <c r="DY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X18" i="2" s="1"/>
  <c r="DL18" i="2"/>
  <c r="DW18" i="2" s="1"/>
  <c r="DK18" i="2"/>
  <c r="DV18" i="2" s="1"/>
  <c r="EC17" i="2"/>
  <c r="EB17" i="2"/>
  <c r="EA17" i="2"/>
  <c r="DT17" i="2"/>
  <c r="DR17" i="2"/>
  <c r="DQ17" i="2"/>
  <c r="DP17" i="2"/>
  <c r="DO17" i="2"/>
  <c r="DZ17" i="2" s="1"/>
  <c r="DN17" i="2"/>
  <c r="DY17" i="2" s="1"/>
  <c r="DM17" i="2"/>
  <c r="DL17" i="2"/>
  <c r="DW17" i="2" s="1"/>
  <c r="DK17" i="2"/>
  <c r="DV17" i="2" s="1"/>
  <c r="EA16" i="2"/>
  <c r="DW16" i="2"/>
  <c r="DV16" i="2"/>
  <c r="DT16" i="2"/>
  <c r="EC16" i="2" s="1"/>
  <c r="DR16" i="2"/>
  <c r="EB16" i="2" s="1"/>
  <c r="DQ16" i="2"/>
  <c r="DP16" i="2"/>
  <c r="DO16" i="2"/>
  <c r="DZ16" i="2" s="1"/>
  <c r="DN16" i="2"/>
  <c r="DY16" i="2" s="1"/>
  <c r="DM16" i="2"/>
  <c r="DL16" i="2"/>
  <c r="DK16" i="2"/>
  <c r="EC15" i="2"/>
  <c r="EB15" i="2"/>
  <c r="EA15" i="2"/>
  <c r="DV15" i="2"/>
  <c r="DT15" i="2"/>
  <c r="DR15" i="2"/>
  <c r="DQ15" i="2"/>
  <c r="DP15" i="2"/>
  <c r="DZ15" i="2" s="1"/>
  <c r="DO15" i="2"/>
  <c r="DN15" i="2"/>
  <c r="DY15" i="2" s="1"/>
  <c r="DM15" i="2"/>
  <c r="DX15" i="2" s="1"/>
  <c r="DL15" i="2"/>
  <c r="DW15" i="2" s="1"/>
  <c r="DK15" i="2"/>
  <c r="EC14" i="2"/>
  <c r="EA14" i="2"/>
  <c r="DY14" i="2"/>
  <c r="DX14" i="2"/>
  <c r="DT14" i="2"/>
  <c r="DR14" i="2"/>
  <c r="EB14" i="2" s="1"/>
  <c r="DQ14" i="2"/>
  <c r="DP14" i="2"/>
  <c r="DO14" i="2"/>
  <c r="DZ14" i="2" s="1"/>
  <c r="DN14" i="2"/>
  <c r="DM14" i="2"/>
  <c r="DL14" i="2"/>
  <c r="DW14" i="2" s="1"/>
  <c r="DK14" i="2"/>
  <c r="DV14" i="2" s="1"/>
  <c r="EC13" i="2"/>
  <c r="DX13" i="2"/>
  <c r="DW13" i="2"/>
  <c r="DT13" i="2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EC12" i="2"/>
  <c r="EB12" i="2"/>
  <c r="EA12" i="2"/>
  <c r="DZ12" i="2"/>
  <c r="DW12" i="2"/>
  <c r="DT12" i="2"/>
  <c r="DR12" i="2"/>
  <c r="DQ12" i="2"/>
  <c r="DP12" i="2"/>
  <c r="DO12" i="2"/>
  <c r="DN12" i="2"/>
  <c r="DY12" i="2" s="1"/>
  <c r="DM12" i="2"/>
  <c r="DX12" i="2" s="1"/>
  <c r="DL12" i="2"/>
  <c r="DK12" i="2"/>
  <c r="DV12" i="2" s="1"/>
  <c r="EG12" i="2" s="1"/>
  <c r="EI12" i="2" s="1"/>
  <c r="DV11" i="2"/>
  <c r="DT11" i="2"/>
  <c r="EC11" i="2" s="1"/>
  <c r="DR11" i="2"/>
  <c r="EB11" i="2" s="1"/>
  <c r="DQ11" i="2"/>
  <c r="EA11" i="2" s="1"/>
  <c r="DP11" i="2"/>
  <c r="DZ11" i="2" s="1"/>
  <c r="DO11" i="2"/>
  <c r="DN11" i="2"/>
  <c r="DY11" i="2" s="1"/>
  <c r="DM11" i="2"/>
  <c r="DX11" i="2" s="1"/>
  <c r="DL11" i="2"/>
  <c r="DW11" i="2" s="1"/>
  <c r="DK11" i="2"/>
  <c r="EC10" i="2"/>
  <c r="EB10" i="2"/>
  <c r="EA10" i="2"/>
  <c r="DY10" i="2"/>
  <c r="DT10" i="2"/>
  <c r="DR10" i="2"/>
  <c r="DQ10" i="2"/>
  <c r="DP10" i="2"/>
  <c r="DO10" i="2"/>
  <c r="DZ10" i="2" s="1"/>
  <c r="DN10" i="2"/>
  <c r="DM10" i="2"/>
  <c r="DX10" i="2" s="1"/>
  <c r="DL10" i="2"/>
  <c r="DW10" i="2" s="1"/>
  <c r="DK10" i="2"/>
  <c r="DV10" i="2" s="1"/>
  <c r="DX9" i="2"/>
  <c r="DX25" i="2" s="1"/>
  <c r="DX26" i="2" s="1"/>
  <c r="DW9" i="2"/>
  <c r="DV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EC8" i="2"/>
  <c r="EB8" i="2"/>
  <c r="DW8" i="2"/>
  <c r="DV8" i="2"/>
  <c r="DT8" i="2"/>
  <c r="DR8" i="2"/>
  <c r="DQ8" i="2"/>
  <c r="EA8" i="2" s="1"/>
  <c r="DP8" i="2"/>
  <c r="DO8" i="2"/>
  <c r="DZ8" i="2" s="1"/>
  <c r="DN8" i="2"/>
  <c r="DY8" i="2" s="1"/>
  <c r="DM8" i="2"/>
  <c r="DX8" i="2" s="1"/>
  <c r="DL8" i="2"/>
  <c r="DK8" i="2"/>
  <c r="EB7" i="2"/>
  <c r="EA7" i="2"/>
  <c r="DZ7" i="2"/>
  <c r="DY7" i="2"/>
  <c r="DV7" i="2"/>
  <c r="DT7" i="2"/>
  <c r="EC7" i="2" s="1"/>
  <c r="DR7" i="2"/>
  <c r="DQ7" i="2"/>
  <c r="DP7" i="2"/>
  <c r="DO7" i="2"/>
  <c r="DN7" i="2"/>
  <c r="DM7" i="2"/>
  <c r="DL7" i="2"/>
  <c r="DW7" i="2" s="1"/>
  <c r="DK7" i="2"/>
  <c r="DY6" i="2"/>
  <c r="DW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X6" i="2" s="1"/>
  <c r="DL6" i="2"/>
  <c r="DL56" i="2" s="1"/>
  <c r="DL60" i="2" s="1"/>
  <c r="DL61" i="2" s="1"/>
  <c r="DK6" i="2"/>
  <c r="DV6" i="2" s="1"/>
  <c r="EE5" i="2"/>
  <c r="P10" i="1"/>
  <c r="O10" i="1"/>
  <c r="N10" i="1"/>
  <c r="M10" i="1"/>
  <c r="L10" i="1"/>
  <c r="K10" i="1"/>
  <c r="J10" i="1"/>
  <c r="I10" i="1"/>
  <c r="H10" i="1"/>
  <c r="G10" i="1"/>
  <c r="Q10" i="1" s="1"/>
  <c r="F10" i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I7" i="1"/>
  <c r="H7" i="1"/>
  <c r="G7" i="1"/>
  <c r="Q8" i="1" l="1"/>
  <c r="Q7" i="1"/>
  <c r="EG15" i="2"/>
  <c r="EI15" i="2" s="1"/>
  <c r="EG18" i="2"/>
  <c r="EI18" i="2" s="1"/>
  <c r="EG20" i="2"/>
  <c r="EI20" i="2" s="1"/>
  <c r="EG21" i="2"/>
  <c r="EI21" i="2" s="1"/>
  <c r="EG22" i="2"/>
  <c r="EI22" i="2" s="1"/>
  <c r="EG24" i="2"/>
  <c r="EI24" i="2" s="1"/>
  <c r="EG26" i="2"/>
  <c r="EI26" i="2" s="1"/>
  <c r="DX27" i="2"/>
  <c r="DX28" i="2" s="1"/>
  <c r="EG27" i="2"/>
  <c r="EI27" i="2" s="1"/>
  <c r="DX23" i="2"/>
  <c r="EG23" i="2" s="1"/>
  <c r="EI23" i="2" s="1"/>
  <c r="DW56" i="2"/>
  <c r="DY56" i="2"/>
  <c r="EG8" i="2"/>
  <c r="EI8" i="2" s="1"/>
  <c r="DV56" i="2"/>
  <c r="EG9" i="2"/>
  <c r="EI9" i="2" s="1"/>
  <c r="EG11" i="2"/>
  <c r="EI11" i="2" s="1"/>
  <c r="EG13" i="2"/>
  <c r="EI13" i="2" s="1"/>
  <c r="EG14" i="2"/>
  <c r="EI14" i="2" s="1"/>
  <c r="EG10" i="2"/>
  <c r="EI10" i="2" s="1"/>
  <c r="EG19" i="2"/>
  <c r="EI19" i="2" s="1"/>
  <c r="DZ6" i="2"/>
  <c r="DZ56" i="2" s="1"/>
  <c r="EA6" i="2"/>
  <c r="EA56" i="2" s="1"/>
  <c r="DK56" i="2"/>
  <c r="DK60" i="2" s="1"/>
  <c r="DK61" i="2" s="1"/>
  <c r="EB6" i="2"/>
  <c r="EB56" i="2" s="1"/>
  <c r="DM56" i="2"/>
  <c r="DM60" i="2" s="1"/>
  <c r="DM61" i="2" s="1"/>
  <c r="EC6" i="2"/>
  <c r="EC56" i="2" s="1"/>
  <c r="DX29" i="2" l="1"/>
  <c r="EG28" i="2"/>
  <c r="EI28" i="2" s="1"/>
  <c r="EG6" i="2"/>
  <c r="DK62" i="2"/>
  <c r="EI6" i="2" l="1"/>
  <c r="EG29" i="2"/>
  <c r="EI29" i="2" s="1"/>
  <c r="DX30" i="2"/>
  <c r="DX31" i="2" l="1"/>
  <c r="EG30" i="2"/>
  <c r="EI30" i="2" s="1"/>
  <c r="DX32" i="2" l="1"/>
  <c r="EG31" i="2"/>
  <c r="EI31" i="2" s="1"/>
  <c r="DX33" i="2" l="1"/>
  <c r="EG32" i="2"/>
  <c r="EI32" i="2" s="1"/>
  <c r="DX17" i="2" l="1"/>
  <c r="EG33" i="2"/>
  <c r="EI33" i="2" s="1"/>
  <c r="EG17" i="2" l="1"/>
  <c r="EI17" i="2" s="1"/>
  <c r="DX34" i="2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DX39" i="2" l="1"/>
  <c r="EG7" i="2"/>
  <c r="EI7" i="2" l="1"/>
  <c r="DX40" i="2"/>
  <c r="EG39" i="2"/>
  <c r="EI39" i="2" s="1"/>
  <c r="DX41" i="2" l="1"/>
  <c r="EG40" i="2"/>
  <c r="EI40" i="2" s="1"/>
  <c r="DX42" i="2" l="1"/>
  <c r="EG41" i="2"/>
  <c r="EI41" i="2" s="1"/>
  <c r="EG42" i="2" l="1"/>
  <c r="EI42" i="2" s="1"/>
  <c r="DX43" i="2"/>
  <c r="EG43" i="2" l="1"/>
  <c r="EI43" i="2" s="1"/>
  <c r="DX44" i="2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EG53" i="2" l="1"/>
  <c r="EI53" i="2" s="1"/>
  <c r="DX54" i="2"/>
  <c r="EG54" i="2" l="1"/>
  <c r="EI54" i="2" s="1"/>
  <c r="DX16" i="2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<sst xmlns="http://schemas.openxmlformats.org/spreadsheetml/2006/main" count="439" uniqueCount="75">
  <si>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</si>
  <si>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</si>
  <si>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</si>
  <si>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</si>
  <si>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</si>
  <si>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</si>
  <si>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</si>
  <si>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</si>
  <si>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</si>
  <si>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</si>
  <si>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</si>
  <si>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</si>
  <si>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</si>
  <si>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</si>
  <si>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</si>
  <si>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</si>
  <si>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</si>
  <si>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</si>
  <si>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</si>
  <si>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</si>
  <si>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</si>
  <si>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</si>
  <si>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</si>
  <si>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</si>
  <si>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</si>
  <si>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</si>
  <si>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</si>
  <si>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</si>
  <si>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</si>
  <si>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</si>
  <si>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</si>
  <si>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</si>
  <si>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</si>
  <si>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</si>
  <si>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</si>
  <si>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</si>
  <si>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</si>
  <si>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</si>
  <si>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</si>
  <si>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</si>
  <si>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</si>
  <si>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</si>
  <si>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</si>
  <si>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</si>
  <si>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</si>
  <si>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</si>
  <si>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</si>
  <si>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</si>
  <si>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</si>
  <si>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</si>
  <si>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</si>
  <si>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</si>
  <si>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</si>
  <si>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</si>
  <si>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</si>
  <si>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</si>
  <si>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</si>
  <si>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</si>
  <si>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</si>
  <si>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</si>
  <si>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</si>
  <si>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</si>
  <si>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</si>
  <si>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</si>
  <si>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</si>
  <si>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</si>
  <si>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</si>
  <si>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</si>
  <si>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</si>
  <si>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Nguyen Van A-1</t>
  </si>
  <si>
    <t>0-0</t>
  </si>
  <si>
    <t>0-1</t>
  </si>
  <si>
    <t>0-2</t>
  </si>
  <si>
    <t>2-0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</si>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</sst>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.00_);_(* \(#,##0.00\);_(* &quot;-&quot;??_);_(@_)"/>
    <numFmt numFmtId="172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2D69B"/>
      </patternFill>
    </fill>
    <fill>
      <patternFill patternType="solid">
        <fgColor rgb="FFFFFF00"/>
        <bgColor rgb="FF92CDDC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theme="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171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2" fontId="8" fillId="0" borderId="0" xfId="0" applyNumberFormat="1" applyFont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0" fontId="4" fillId="8" borderId="15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2" fontId="10" fillId="8" borderId="15" xfId="0" applyNumberFormat="1" applyFont="1" applyFill="1" applyBorder="1" applyAlignment="1">
      <alignment horizontal="center" vertical="center"/>
    </xf>
    <xf numFmtId="164" fontId="10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164" fontId="3" fillId="9" borderId="15" xfId="0" applyNumberFormat="1" applyFont="1" applyFill="1" applyBorder="1" applyAlignment="1">
      <alignment horizontal="center" vertical="center"/>
    </xf>
    <xf numFmtId="165" fontId="4" fillId="8" borderId="15" xfId="0" applyNumberFormat="1" applyFont="1" applyFill="1" applyBorder="1" applyAlignment="1">
      <alignment horizontal="center" vertical="center"/>
    </xf>
    <xf numFmtId="165" fontId="4" fillId="10" borderId="15" xfId="0" applyNumberFormat="1" applyFont="1" applyFill="1" applyBorder="1" applyAlignment="1">
      <alignment horizontal="center" vertical="center"/>
    </xf>
    <xf numFmtId="165" fontId="4" fillId="11" borderId="15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8" borderId="0" xfId="0" applyFill="1"/>
    <xf numFmtId="0" fontId="3" fillId="12" borderId="1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9" fillId="8" borderId="11" xfId="0" applyFont="1" applyFill="1" applyBorder="1"/>
    <xf numFmtId="0" fontId="9" fillId="8" borderId="16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165" fontId="4" fillId="12" borderId="1" xfId="0" applyNumberFormat="1" applyFon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3" sqref="D13"/>
    </sheetView>
  </sheetViews>
  <sheetFormatPr defaultColWidth="12.5703125" defaultRowHeight="15" customHeight="1" x14ac:dyDescent="0.2"/>
  <cols>
    <col min="1" max="1" width="6" customWidth="1"/>
    <col min="2" max="2" width="18.42578125" customWidth="1"/>
    <col min="3" max="3" width="20.42578125" style="174" customWidth="1"/>
    <col min="4" max="4" width="6.5703125" customWidth="1"/>
    <col min="5" max="5" width="5.5703125" customWidth="1"/>
    <col min="6" max="16" width="7.85546875" customWidth="1"/>
    <col min="17" max="17" width="13.42578125" customWidth="1"/>
    <col min="18" max="18" width="8.42578125" customWidth="1"/>
    <col min="19" max="22" width="5.42578125" customWidth="1"/>
    <col min="23" max="23" width="8.42578125" customWidth="1"/>
    <col min="24" max="27" width="5.42578125" customWidth="1"/>
    <col min="28" max="28" width="8.42578125" customWidth="1"/>
    <col min="29" max="32" width="5.42578125" customWidth="1"/>
    <col min="33" max="33" width="8.42578125" customWidth="1"/>
    <col min="34" max="39" width="5.42578125" customWidth="1"/>
    <col min="40" max="40" width="8.42578125" customWidth="1"/>
    <col min="41" max="138" width="5.42578125" customWidth="1"/>
    <col min="139" max="158" width="4.85546875" customWidth="1"/>
  </cols>
  <sheetData>
    <row r="1" spans="1:158" ht="24.75" customHeight="1" x14ac:dyDescent="0.2">
      <c r="A1" s="1" t="s">
        <v>70</v>
      </c>
      <c r="B1" s="2" t="s">
        <v>71</v>
      </c>
      <c r="C1" s="175" t="s">
        <v>72</v>
      </c>
      <c r="D1" s="4" t="s">
        <v>74</v>
      </c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">
      <c r="A2" s="6" t="s">
        <v>0</v>
      </c>
      <c r="B2" s="7"/>
      <c r="C2" s="173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">
      <c r="A3" s="9" t="s">
        <v>73</v>
      </c>
      <c r="B3" s="7"/>
      <c r="C3" s="173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">
      <c r="A4" s="151" t="s">
        <v>1</v>
      </c>
      <c r="B4" s="156" t="s">
        <v>2</v>
      </c>
      <c r="C4" s="176" t="s">
        <v>3</v>
      </c>
      <c r="D4" s="157" t="s">
        <v>4</v>
      </c>
      <c r="E4" s="146"/>
      <c r="F4" s="145" t="s">
        <v>5</v>
      </c>
      <c r="G4" s="146"/>
      <c r="H4" s="145" t="s">
        <v>6</v>
      </c>
      <c r="I4" s="146"/>
      <c r="J4" s="145" t="s">
        <v>7</v>
      </c>
      <c r="K4" s="146"/>
      <c r="L4" s="145" t="s">
        <v>8</v>
      </c>
      <c r="M4" s="146"/>
      <c r="N4" s="145" t="s">
        <v>9</v>
      </c>
      <c r="O4" s="149"/>
      <c r="P4" s="146"/>
      <c r="Q4" s="151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55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55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55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55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">
      <c r="A5" s="152"/>
      <c r="B5" s="152"/>
      <c r="C5" s="177"/>
      <c r="D5" s="147"/>
      <c r="E5" s="148"/>
      <c r="F5" s="147"/>
      <c r="G5" s="148"/>
      <c r="H5" s="147"/>
      <c r="I5" s="148"/>
      <c r="J5" s="147"/>
      <c r="K5" s="148"/>
      <c r="L5" s="147"/>
      <c r="M5" s="148"/>
      <c r="N5" s="147"/>
      <c r="O5" s="150"/>
      <c r="P5" s="148"/>
      <c r="Q5" s="152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8" t="s">
        <v>11</v>
      </c>
      <c r="BX5" s="144"/>
      <c r="BY5" s="154" t="s">
        <v>12</v>
      </c>
      <c r="BZ5" s="144"/>
      <c r="CA5" s="142" t="s">
        <v>11</v>
      </c>
      <c r="CB5" s="144"/>
      <c r="CC5" s="154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">
      <c r="A6" s="153"/>
      <c r="B6" s="153"/>
      <c r="C6" s="178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3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s="174" customFormat="1" ht="27" customHeight="1" x14ac:dyDescent="0.2">
      <c r="A7" s="163">
        <v>1</v>
      </c>
      <c r="B7" s="164" t="s">
        <v>21</v>
      </c>
      <c r="C7" s="165" t="s">
        <v>69</v>
      </c>
      <c r="D7" s="165"/>
      <c r="E7" s="165"/>
      <c r="F7" s="166">
        <f>+SUMIF($S$6:$EH$6,F$6,$S7:$EH7)</f>
        <v>88</v>
      </c>
      <c r="G7" s="167">
        <f>45000000/(26*8)</f>
        <v>216346.15384615384</v>
      </c>
      <c r="H7" s="166">
        <f t="shared" ref="H7:H10" si="0">+SUMIF($S$6:$EH$6,H$6,$S7:$EH7)</f>
        <v>0</v>
      </c>
      <c r="I7" s="167">
        <f>25000000/(26*8)*1.5</f>
        <v>180288.46153846153</v>
      </c>
      <c r="J7" s="166">
        <f t="shared" ref="J7:J10" si="1">+SUMIF($S$6:$EH$6,J$6,$S7:$EH7)</f>
        <v>0</v>
      </c>
      <c r="K7" s="167">
        <f>25000000/(26*8)*1.3</f>
        <v>156250</v>
      </c>
      <c r="L7" s="166">
        <f t="shared" ref="L7:L10" si="2">+SUMIF($S$6:$EH$6,L$6,$S7:$EH7)</f>
        <v>0</v>
      </c>
      <c r="M7" s="167">
        <f>25000000/(26*8)*2</f>
        <v>240384.61538461538</v>
      </c>
      <c r="N7" s="166">
        <f t="shared" ref="N7:O7" si="3">+SUMIF($S$6:$EH$6,N$6,$S7:$EH7)</f>
        <v>4</v>
      </c>
      <c r="O7" s="166">
        <f t="shared" si="3"/>
        <v>0</v>
      </c>
      <c r="P7" s="167">
        <f>25000000/(26*8)*2</f>
        <v>240384.61538461538</v>
      </c>
      <c r="Q7" s="168">
        <f t="shared" ref="Q7:Q10" si="4">G7*F7+I7*H7+K7*J7+M7*L7+P7*N7</f>
        <v>20000000</v>
      </c>
      <c r="R7" s="169"/>
      <c r="S7" s="170">
        <v>8</v>
      </c>
      <c r="T7" s="170">
        <v>0</v>
      </c>
      <c r="U7" s="171"/>
      <c r="V7" s="171"/>
      <c r="W7" s="169"/>
      <c r="X7" s="170">
        <v>8</v>
      </c>
      <c r="Y7" s="170">
        <v>0</v>
      </c>
      <c r="Z7" s="171"/>
      <c r="AA7" s="171"/>
      <c r="AB7" s="169"/>
      <c r="AC7" s="170">
        <v>8</v>
      </c>
      <c r="AD7" s="170">
        <v>0</v>
      </c>
      <c r="AE7" s="171"/>
      <c r="AF7" s="171"/>
      <c r="AG7" s="169"/>
      <c r="AH7" s="170">
        <v>8</v>
      </c>
      <c r="AI7" s="170">
        <v>0</v>
      </c>
      <c r="AJ7" s="171"/>
      <c r="AK7" s="171"/>
      <c r="AL7" s="172">
        <v>4</v>
      </c>
      <c r="AM7" s="172"/>
      <c r="AN7" s="169"/>
      <c r="AO7" s="170">
        <v>8</v>
      </c>
      <c r="AP7" s="170">
        <v>0</v>
      </c>
      <c r="AQ7" s="171"/>
      <c r="AR7" s="171"/>
      <c r="AS7" s="170">
        <v>8</v>
      </c>
      <c r="AT7" s="170">
        <v>0</v>
      </c>
      <c r="AU7" s="171"/>
      <c r="AV7" s="171"/>
      <c r="AW7" s="170">
        <v>8</v>
      </c>
      <c r="AX7" s="170">
        <v>0</v>
      </c>
      <c r="AY7" s="171"/>
      <c r="AZ7" s="171"/>
      <c r="BA7" s="170">
        <v>8</v>
      </c>
      <c r="BB7" s="170">
        <v>0</v>
      </c>
      <c r="BC7" s="171"/>
      <c r="BD7" s="171"/>
      <c r="BE7" s="170">
        <v>8</v>
      </c>
      <c r="BF7" s="170">
        <v>0</v>
      </c>
      <c r="BG7" s="171"/>
      <c r="BH7" s="171"/>
      <c r="BI7" s="170">
        <v>8</v>
      </c>
      <c r="BJ7" s="170">
        <v>0</v>
      </c>
      <c r="BK7" s="171"/>
      <c r="BL7" s="171"/>
      <c r="BM7" s="172"/>
      <c r="BN7" s="172"/>
      <c r="BO7" s="170">
        <v>8</v>
      </c>
      <c r="BP7" s="170">
        <v>0</v>
      </c>
      <c r="BQ7" s="171"/>
      <c r="BR7" s="171"/>
      <c r="BS7" s="170"/>
      <c r="BT7" s="170"/>
      <c r="BU7" s="171"/>
      <c r="BV7" s="171"/>
      <c r="BW7" s="170"/>
      <c r="BX7" s="170"/>
      <c r="BY7" s="171"/>
      <c r="BZ7" s="171"/>
      <c r="CA7" s="170"/>
      <c r="CB7" s="170"/>
      <c r="CC7" s="171"/>
      <c r="CD7" s="171"/>
      <c r="CE7" s="170"/>
      <c r="CF7" s="170"/>
      <c r="CG7" s="171"/>
      <c r="CH7" s="171"/>
      <c r="CI7" s="170"/>
      <c r="CJ7" s="170"/>
      <c r="CK7" s="171"/>
      <c r="CL7" s="171"/>
      <c r="CM7" s="172"/>
      <c r="CN7" s="172"/>
      <c r="CO7" s="170"/>
      <c r="CP7" s="170"/>
      <c r="CQ7" s="171"/>
      <c r="CR7" s="171"/>
      <c r="CS7" s="170"/>
      <c r="CT7" s="170"/>
      <c r="CU7" s="171"/>
      <c r="CV7" s="171"/>
      <c r="CW7" s="170"/>
      <c r="CX7" s="170"/>
      <c r="CY7" s="171"/>
      <c r="CZ7" s="171"/>
      <c r="DA7" s="170"/>
      <c r="DB7" s="170"/>
      <c r="DC7" s="171"/>
      <c r="DD7" s="171"/>
      <c r="DE7" s="170"/>
      <c r="DF7" s="170"/>
      <c r="DG7" s="171"/>
      <c r="DH7" s="171"/>
      <c r="DI7" s="170"/>
      <c r="DJ7" s="170"/>
      <c r="DK7" s="171"/>
      <c r="DL7" s="171"/>
      <c r="DM7" s="172"/>
      <c r="DN7" s="172"/>
      <c r="DO7" s="170"/>
      <c r="DP7" s="170"/>
      <c r="DQ7" s="171"/>
      <c r="DR7" s="171"/>
      <c r="DS7" s="170"/>
      <c r="DT7" s="170"/>
      <c r="DU7" s="171"/>
      <c r="DV7" s="171"/>
      <c r="DW7" s="170"/>
      <c r="DX7" s="170"/>
      <c r="DY7" s="171"/>
      <c r="DZ7" s="171"/>
      <c r="EA7" s="170"/>
      <c r="EB7" s="170"/>
      <c r="EC7" s="171"/>
      <c r="ED7" s="171"/>
      <c r="EE7" s="170"/>
      <c r="EF7" s="170"/>
      <c r="EG7" s="171"/>
      <c r="EH7" s="171"/>
      <c r="EI7" s="173"/>
      <c r="EJ7" s="173"/>
      <c r="EK7" s="173"/>
      <c r="EL7" s="173"/>
      <c r="EM7" s="173"/>
      <c r="EN7" s="173"/>
      <c r="EO7" s="173"/>
      <c r="EP7" s="173"/>
      <c r="EQ7" s="173"/>
      <c r="ER7" s="173"/>
      <c r="ES7" s="173"/>
      <c r="ET7" s="173"/>
      <c r="EU7" s="173"/>
      <c r="EV7" s="173"/>
      <c r="EW7" s="173"/>
      <c r="EX7" s="173"/>
      <c r="EY7" s="173"/>
      <c r="EZ7" s="173"/>
      <c r="FA7" s="173"/>
      <c r="FB7" s="173"/>
    </row>
    <row r="8" spans="1:158" ht="27" customHeight="1" x14ac:dyDescent="0.2">
      <c r="A8" s="19">
        <v>2</v>
      </c>
      <c r="B8" s="20" t="s">
        <v>22</v>
      </c>
      <c r="C8" s="165" t="s">
        <v>23</v>
      </c>
      <c r="D8" s="21"/>
      <c r="E8" s="21"/>
      <c r="F8" s="22">
        <f t="shared" ref="F7:F10" si="5">+SUMIF($S$6:$EH$6,F$6,$S8:$EH8)</f>
        <v>88</v>
      </c>
      <c r="G8" s="23">
        <f>15000000/(26*8)</f>
        <v>72115.38461538461</v>
      </c>
      <c r="H8" s="22">
        <f t="shared" si="0"/>
        <v>0</v>
      </c>
      <c r="I8" s="23">
        <f>15000000/(26*8)*1.5</f>
        <v>108173.07692307691</v>
      </c>
      <c r="J8" s="22">
        <f t="shared" si="1"/>
        <v>0</v>
      </c>
      <c r="K8" s="23">
        <f>15000000/(26*8)*1.3</f>
        <v>93750</v>
      </c>
      <c r="L8" s="22">
        <f t="shared" si="2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4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">
      <c r="A9" s="19">
        <v>3</v>
      </c>
      <c r="B9" s="20" t="s">
        <v>24</v>
      </c>
      <c r="C9" s="165" t="s">
        <v>25</v>
      </c>
      <c r="D9" s="21"/>
      <c r="E9" s="21"/>
      <c r="F9" s="22">
        <f t="shared" si="5"/>
        <v>88</v>
      </c>
      <c r="G9" s="23">
        <f>9000000/(26*8)</f>
        <v>43269.230769230766</v>
      </c>
      <c r="H9" s="22">
        <f t="shared" si="0"/>
        <v>0</v>
      </c>
      <c r="I9" s="23">
        <f>9000000/(26*8)*1.5</f>
        <v>64903.846153846149</v>
      </c>
      <c r="J9" s="22">
        <f t="shared" si="1"/>
        <v>0</v>
      </c>
      <c r="K9" s="23">
        <f>9000000/(26*8)*1.3</f>
        <v>56250</v>
      </c>
      <c r="L9" s="22">
        <f t="shared" si="2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4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">
      <c r="A10" s="19">
        <v>4</v>
      </c>
      <c r="B10" s="20" t="s">
        <v>26</v>
      </c>
      <c r="C10" s="165" t="s">
        <v>27</v>
      </c>
      <c r="D10" s="21"/>
      <c r="E10" s="21"/>
      <c r="F10" s="22">
        <f t="shared" si="5"/>
        <v>88</v>
      </c>
      <c r="G10" s="23">
        <f>8000000/(26*8)</f>
        <v>38461.538461538461</v>
      </c>
      <c r="H10" s="22">
        <f t="shared" si="0"/>
        <v>0</v>
      </c>
      <c r="I10" s="23">
        <f>8000000/(26*8)*1.5</f>
        <v>57692.307692307688</v>
      </c>
      <c r="J10" s="22">
        <f t="shared" si="1"/>
        <v>0</v>
      </c>
      <c r="K10" s="23">
        <f>8000000/(26*8)*1.3</f>
        <v>50000</v>
      </c>
      <c r="L10" s="22">
        <f t="shared" si="2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4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">
      <c r="A11" s="29"/>
      <c r="B11" s="30"/>
      <c r="C11" s="179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">
      <c r="A12" s="37"/>
      <c r="B12" s="37"/>
      <c r="C12" s="180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">
      <c r="A13" s="37"/>
      <c r="B13" s="37"/>
      <c r="C13" s="180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">
      <c r="A14" s="37"/>
      <c r="B14" s="37"/>
      <c r="C14" s="18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">
      <c r="A15" s="37"/>
      <c r="B15" s="37"/>
      <c r="C15" s="180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">
      <c r="A16" s="37"/>
      <c r="B16" s="37"/>
      <c r="C16" s="180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">
      <c r="A17" s="37"/>
      <c r="B17" s="37"/>
      <c r="C17" s="180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">
      <c r="A18" s="37"/>
      <c r="B18" s="37"/>
      <c r="C18" s="18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">
      <c r="A19" s="37"/>
      <c r="B19" s="37"/>
      <c r="C19" s="180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">
      <c r="A20" s="37"/>
      <c r="B20" s="37"/>
      <c r="C20" s="18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">
      <c r="A21" s="37"/>
      <c r="B21" s="37"/>
      <c r="C21" s="180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">
      <c r="A22" s="37"/>
      <c r="B22" s="37"/>
      <c r="C22" s="180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">
      <c r="A23" s="37"/>
      <c r="B23" s="37"/>
      <c r="C23" s="18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">
      <c r="A24" s="37"/>
      <c r="B24" s="37"/>
      <c r="C24" s="180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">
      <c r="A25" s="37"/>
      <c r="B25" s="37"/>
      <c r="C25" s="18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">
      <c r="A26" s="37"/>
      <c r="B26" s="37"/>
      <c r="C26" s="18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">
      <c r="A27" s="37"/>
      <c r="B27" s="37"/>
      <c r="C27" s="180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">
      <c r="A28" s="37"/>
      <c r="B28" s="37"/>
      <c r="C28" s="180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">
      <c r="A29" s="37"/>
      <c r="B29" s="37"/>
      <c r="C29" s="180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">
      <c r="A30" s="37"/>
      <c r="B30" s="37"/>
      <c r="C30" s="180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">
      <c r="A31" s="37"/>
      <c r="B31" s="37"/>
      <c r="C31" s="18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">
      <c r="A32" s="37"/>
      <c r="B32" s="37"/>
      <c r="C32" s="180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">
      <c r="A33" s="37"/>
      <c r="B33" s="37"/>
      <c r="C33" s="180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">
      <c r="A34" s="37"/>
      <c r="B34" s="37"/>
      <c r="C34" s="180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">
      <c r="A35" s="37"/>
      <c r="B35" s="37"/>
      <c r="C35" s="180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">
      <c r="A36" s="37"/>
      <c r="B36" s="37"/>
      <c r="C36" s="180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">
      <c r="A37" s="37"/>
      <c r="B37" s="37"/>
      <c r="C37" s="180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">
      <c r="A38" s="37"/>
      <c r="B38" s="37"/>
      <c r="C38" s="180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">
      <c r="A39" s="37"/>
      <c r="B39" s="37"/>
      <c r="C39" s="180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">
      <c r="A40" s="37"/>
      <c r="B40" s="37"/>
      <c r="C40" s="180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">
      <c r="A41" s="37"/>
      <c r="B41" s="37"/>
      <c r="C41" s="180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">
      <c r="A42" s="37"/>
      <c r="B42" s="37"/>
      <c r="C42" s="180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">
      <c r="A43" s="37"/>
      <c r="B43" s="37"/>
      <c r="C43" s="180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">
      <c r="A44" s="37"/>
      <c r="B44" s="37"/>
      <c r="C44" s="180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">
      <c r="A45" s="37"/>
      <c r="B45" s="37"/>
      <c r="C45" s="180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">
      <c r="A46" s="37"/>
      <c r="B46" s="37"/>
      <c r="C46" s="180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">
      <c r="A47" s="37"/>
      <c r="B47" s="37"/>
      <c r="C47" s="180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">
      <c r="A48" s="37"/>
      <c r="B48" s="37"/>
      <c r="C48" s="180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">
      <c r="A49" s="37"/>
      <c r="B49" s="37"/>
      <c r="C49" s="180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">
      <c r="A50" s="37"/>
      <c r="B50" s="37"/>
      <c r="C50" s="180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">
      <c r="A51" s="37"/>
      <c r="B51" s="37"/>
      <c r="C51" s="180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">
      <c r="A52" s="37"/>
      <c r="B52" s="37"/>
      <c r="C52" s="180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">
      <c r="A53" s="37"/>
      <c r="B53" s="37"/>
      <c r="C53" s="180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">
      <c r="A54" s="37"/>
      <c r="B54" s="37"/>
      <c r="C54" s="180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">
      <c r="A55" s="37"/>
      <c r="B55" s="37"/>
      <c r="C55" s="180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">
      <c r="A56" s="37"/>
      <c r="B56" s="37"/>
      <c r="C56" s="180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">
      <c r="A57" s="37"/>
      <c r="B57" s="37"/>
      <c r="C57" s="180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">
      <c r="A58" s="37"/>
      <c r="B58" s="37"/>
      <c r="C58" s="180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">
      <c r="A59" s="37"/>
      <c r="B59" s="37"/>
      <c r="C59" s="18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">
      <c r="A60" s="37"/>
      <c r="B60" s="37"/>
      <c r="C60" s="180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">
      <c r="A61" s="37"/>
      <c r="B61" s="37"/>
      <c r="C61" s="18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">
      <c r="A62" s="37"/>
      <c r="B62" s="37"/>
      <c r="C62" s="180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">
      <c r="A63" s="37"/>
      <c r="B63" s="37"/>
      <c r="C63" s="180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">
      <c r="A64" s="37"/>
      <c r="B64" s="37"/>
      <c r="C64" s="18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">
      <c r="A65" s="37"/>
      <c r="B65" s="37"/>
      <c r="C65" s="180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">
      <c r="A66" s="37"/>
      <c r="B66" s="37"/>
      <c r="C66" s="180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">
      <c r="A67" s="37"/>
      <c r="B67" s="37"/>
      <c r="C67" s="180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">
      <c r="A68" s="37"/>
      <c r="B68" s="37"/>
      <c r="C68" s="180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">
      <c r="A69" s="37"/>
      <c r="B69" s="37"/>
      <c r="C69" s="180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">
      <c r="A70" s="37"/>
      <c r="B70" s="37"/>
      <c r="C70" s="180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">
      <c r="A71" s="37"/>
      <c r="B71" s="37"/>
      <c r="C71" s="180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">
      <c r="A72" s="37"/>
      <c r="B72" s="37"/>
      <c r="C72" s="180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">
      <c r="A73" s="37"/>
      <c r="B73" s="37"/>
      <c r="C73" s="180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">
      <c r="A74" s="37"/>
      <c r="B74" s="37"/>
      <c r="C74" s="180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">
      <c r="A75" s="37"/>
      <c r="B75" s="37"/>
      <c r="C75" s="180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">
      <c r="A76" s="37"/>
      <c r="B76" s="37"/>
      <c r="C76" s="180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">
      <c r="A77" s="37"/>
      <c r="B77" s="37"/>
      <c r="C77" s="180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">
      <c r="A78" s="37"/>
      <c r="B78" s="37"/>
      <c r="C78" s="180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">
      <c r="A79" s="37"/>
      <c r="B79" s="37"/>
      <c r="C79" s="180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">
      <c r="A80" s="37"/>
      <c r="B80" s="37"/>
      <c r="C80" s="180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">
      <c r="A81" s="37"/>
      <c r="B81" s="37"/>
      <c r="C81" s="180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">
      <c r="A82" s="37"/>
      <c r="B82" s="37"/>
      <c r="C82" s="180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">
      <c r="A83" s="37"/>
      <c r="B83" s="37"/>
      <c r="C83" s="180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">
      <c r="A84" s="37"/>
      <c r="B84" s="37"/>
      <c r="C84" s="180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">
      <c r="A85" s="37"/>
      <c r="B85" s="37"/>
      <c r="C85" s="180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">
      <c r="A86" s="37"/>
      <c r="B86" s="37"/>
      <c r="C86" s="180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">
      <c r="A87" s="37"/>
      <c r="B87" s="37"/>
      <c r="C87" s="180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">
      <c r="A88" s="37"/>
      <c r="B88" s="37"/>
      <c r="C88" s="180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">
      <c r="A89" s="37"/>
      <c r="B89" s="37"/>
      <c r="C89" s="180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">
      <c r="A90" s="37"/>
      <c r="B90" s="37"/>
      <c r="C90" s="180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">
      <c r="A91" s="37"/>
      <c r="B91" s="37"/>
      <c r="C91" s="180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">
      <c r="A92" s="37"/>
      <c r="B92" s="37"/>
      <c r="C92" s="180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">
      <c r="A93" s="37"/>
      <c r="B93" s="37"/>
      <c r="C93" s="180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">
      <c r="A94" s="37"/>
      <c r="B94" s="37"/>
      <c r="C94" s="180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">
      <c r="A95" s="37"/>
      <c r="B95" s="37"/>
      <c r="C95" s="180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">
      <c r="A96" s="37"/>
      <c r="B96" s="37"/>
      <c r="C96" s="180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">
      <c r="A97" s="37"/>
      <c r="B97" s="37"/>
      <c r="C97" s="180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">
      <c r="A98" s="37"/>
      <c r="B98" s="37"/>
      <c r="C98" s="180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">
      <c r="A99" s="37"/>
      <c r="B99" s="37"/>
      <c r="C99" s="180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">
      <c r="A100" s="37"/>
      <c r="B100" s="37"/>
      <c r="C100" s="180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">
      <c r="A101" s="37"/>
      <c r="B101" s="37"/>
      <c r="C101" s="180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">
      <c r="A102" s="37"/>
      <c r="B102" s="37"/>
      <c r="C102" s="180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">
      <c r="A103" s="37"/>
      <c r="B103" s="37"/>
      <c r="C103" s="180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">
      <c r="A104" s="37"/>
      <c r="B104" s="37"/>
      <c r="C104" s="180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">
      <c r="A105" s="37"/>
      <c r="B105" s="37"/>
      <c r="C105" s="180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">
      <c r="A106" s="37"/>
      <c r="B106" s="37"/>
      <c r="C106" s="180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">
      <c r="A107" s="37"/>
      <c r="B107" s="37"/>
      <c r="C107" s="180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">
      <c r="A108" s="37"/>
      <c r="B108" s="37"/>
      <c r="C108" s="180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">
      <c r="A109" s="37"/>
      <c r="B109" s="37"/>
      <c r="C109" s="180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">
      <c r="A110" s="37"/>
      <c r="B110" s="37"/>
      <c r="C110" s="180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">
      <c r="A111" s="37"/>
      <c r="B111" s="37"/>
      <c r="C111" s="180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">
      <c r="A112" s="37"/>
      <c r="B112" s="37"/>
      <c r="C112" s="180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">
      <c r="A113" s="37"/>
      <c r="B113" s="37"/>
      <c r="C113" s="180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">
      <c r="A114" s="37"/>
      <c r="B114" s="37"/>
      <c r="C114" s="180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">
      <c r="A115" s="37"/>
      <c r="B115" s="37"/>
      <c r="C115" s="180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">
      <c r="A116" s="37"/>
      <c r="B116" s="37"/>
      <c r="C116" s="180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">
      <c r="A117" s="37"/>
      <c r="B117" s="37"/>
      <c r="C117" s="180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">
      <c r="A118" s="37"/>
      <c r="B118" s="37"/>
      <c r="C118" s="180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">
      <c r="A119" s="37"/>
      <c r="B119" s="37"/>
      <c r="C119" s="180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">
      <c r="A120" s="37"/>
      <c r="B120" s="37"/>
      <c r="C120" s="180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">
      <c r="A121" s="37"/>
      <c r="B121" s="37"/>
      <c r="C121" s="180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">
      <c r="A122" s="37"/>
      <c r="B122" s="37"/>
      <c r="C122" s="180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">
      <c r="A123" s="37"/>
      <c r="B123" s="37"/>
      <c r="C123" s="180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">
      <c r="A124" s="37"/>
      <c r="B124" s="37"/>
      <c r="C124" s="180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">
      <c r="A125" s="37"/>
      <c r="B125" s="37"/>
      <c r="C125" s="180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">
      <c r="A126" s="37"/>
      <c r="B126" s="37"/>
      <c r="C126" s="180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">
      <c r="A127" s="37"/>
      <c r="B127" s="37"/>
      <c r="C127" s="180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">
      <c r="A128" s="37"/>
      <c r="B128" s="37"/>
      <c r="C128" s="180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">
      <c r="A129" s="37"/>
      <c r="B129" s="37"/>
      <c r="C129" s="180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">
      <c r="A130" s="37"/>
      <c r="B130" s="37"/>
      <c r="C130" s="180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">
      <c r="A131" s="37"/>
      <c r="B131" s="37"/>
      <c r="C131" s="180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">
      <c r="A132" s="37"/>
      <c r="B132" s="37"/>
      <c r="C132" s="180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">
      <c r="A133" s="37"/>
      <c r="B133" s="37"/>
      <c r="C133" s="180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">
      <c r="A134" s="37"/>
      <c r="B134" s="37"/>
      <c r="C134" s="180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">
      <c r="A135" s="37"/>
      <c r="B135" s="37"/>
      <c r="C135" s="180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">
      <c r="A136" s="37"/>
      <c r="B136" s="37"/>
      <c r="C136" s="180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">
      <c r="A137" s="37"/>
      <c r="B137" s="37"/>
      <c r="C137" s="180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">
      <c r="A138" s="37"/>
      <c r="B138" s="37"/>
      <c r="C138" s="180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">
      <c r="A139" s="37"/>
      <c r="B139" s="37"/>
      <c r="C139" s="180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">
      <c r="A140" s="37"/>
      <c r="B140" s="37"/>
      <c r="C140" s="180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">
      <c r="A141" s="37"/>
      <c r="B141" s="37"/>
      <c r="C141" s="180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">
      <c r="A142" s="37"/>
      <c r="B142" s="37"/>
      <c r="C142" s="180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">
      <c r="A143" s="37"/>
      <c r="B143" s="37"/>
      <c r="C143" s="180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">
      <c r="A144" s="37"/>
      <c r="B144" s="37"/>
      <c r="C144" s="180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">
      <c r="A145" s="37"/>
      <c r="B145" s="37"/>
      <c r="C145" s="180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">
      <c r="A146" s="37"/>
      <c r="B146" s="37"/>
      <c r="C146" s="180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">
      <c r="A147" s="37"/>
      <c r="B147" s="37"/>
      <c r="C147" s="180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">
      <c r="A148" s="37"/>
      <c r="B148" s="37"/>
      <c r="C148" s="180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">
      <c r="A149" s="37"/>
      <c r="B149" s="37"/>
      <c r="C149" s="180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">
      <c r="A150" s="37"/>
      <c r="B150" s="37"/>
      <c r="C150" s="180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">
      <c r="A151" s="37"/>
      <c r="B151" s="37"/>
      <c r="C151" s="180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">
      <c r="A152" s="37"/>
      <c r="B152" s="37"/>
      <c r="C152" s="180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">
      <c r="A153" s="42"/>
      <c r="B153" s="42"/>
      <c r="C153" s="181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">
      <c r="A154" s="42"/>
      <c r="B154" s="42"/>
      <c r="C154" s="181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">
      <c r="A155" s="42"/>
      <c r="B155" s="42"/>
      <c r="C155" s="181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">
      <c r="A156" s="42"/>
      <c r="B156" s="42"/>
      <c r="C156" s="181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">
      <c r="A157" s="42"/>
      <c r="B157" s="42"/>
      <c r="C157" s="181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">
      <c r="A158" s="42"/>
      <c r="B158" s="42"/>
      <c r="C158" s="181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">
      <c r="A159" s="42"/>
      <c r="B159" s="42"/>
      <c r="C159" s="181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">
      <c r="A160" s="42"/>
      <c r="B160" s="42"/>
      <c r="C160" s="181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">
      <c r="A161" s="42"/>
      <c r="B161" s="42"/>
      <c r="C161" s="181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">
      <c r="A162" s="42"/>
      <c r="B162" s="42"/>
      <c r="C162" s="18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">
      <c r="A163" s="42"/>
      <c r="B163" s="42"/>
      <c r="C163" s="181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">
      <c r="A164" s="42"/>
      <c r="B164" s="42"/>
      <c r="C164" s="181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">
      <c r="A165" s="42"/>
      <c r="B165" s="42"/>
      <c r="C165" s="181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">
      <c r="A166" s="42"/>
      <c r="B166" s="42"/>
      <c r="C166" s="181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">
      <c r="A167" s="42"/>
      <c r="B167" s="42"/>
      <c r="C167" s="181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">
      <c r="A168" s="42"/>
      <c r="B168" s="42"/>
      <c r="C168" s="181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">
      <c r="A169" s="42"/>
      <c r="B169" s="42"/>
      <c r="C169" s="181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">
      <c r="A170" s="42"/>
      <c r="B170" s="42"/>
      <c r="C170" s="181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">
      <c r="A171" s="42"/>
      <c r="B171" s="42"/>
      <c r="C171" s="181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">
      <c r="A172" s="42"/>
      <c r="B172" s="42"/>
      <c r="C172" s="181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">
      <c r="A173" s="42"/>
      <c r="B173" s="42"/>
      <c r="C173" s="181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">
      <c r="A174" s="42"/>
      <c r="B174" s="42"/>
      <c r="C174" s="181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">
      <c r="A175" s="42"/>
      <c r="B175" s="42"/>
      <c r="C175" s="181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">
      <c r="A176" s="42"/>
      <c r="B176" s="42"/>
      <c r="C176" s="181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">
      <c r="A177" s="42"/>
      <c r="B177" s="42"/>
      <c r="C177" s="181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">
      <c r="A178" s="42"/>
      <c r="B178" s="42"/>
      <c r="C178" s="181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">
      <c r="A179" s="42"/>
      <c r="B179" s="42"/>
      <c r="C179" s="181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">
      <c r="A180" s="42"/>
      <c r="B180" s="42"/>
      <c r="C180" s="18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">
      <c r="A181" s="42"/>
      <c r="B181" s="42"/>
      <c r="C181" s="181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">
      <c r="A182" s="42"/>
      <c r="B182" s="42"/>
      <c r="C182" s="181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">
      <c r="A183" s="42"/>
      <c r="B183" s="42"/>
      <c r="C183" s="181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">
      <c r="A184" s="42"/>
      <c r="B184" s="42"/>
      <c r="C184" s="181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">
      <c r="A185" s="42"/>
      <c r="B185" s="42"/>
      <c r="C185" s="181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">
      <c r="A186" s="42"/>
      <c r="B186" s="42"/>
      <c r="C186" s="181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">
      <c r="A187" s="42"/>
      <c r="B187" s="42"/>
      <c r="C187" s="181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">
      <c r="A188" s="42"/>
      <c r="B188" s="42"/>
      <c r="C188" s="181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">
      <c r="A189" s="42"/>
      <c r="B189" s="42"/>
      <c r="C189" s="181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">
      <c r="A190" s="42"/>
      <c r="B190" s="42"/>
      <c r="C190" s="181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">
      <c r="A191" s="42"/>
      <c r="B191" s="42"/>
      <c r="C191" s="181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">
      <c r="A192" s="42"/>
      <c r="B192" s="42"/>
      <c r="C192" s="181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">
      <c r="A193" s="42"/>
      <c r="B193" s="42"/>
      <c r="C193" s="181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">
      <c r="A194" s="42"/>
      <c r="B194" s="42"/>
      <c r="C194" s="181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">
      <c r="A195" s="42"/>
      <c r="B195" s="42"/>
      <c r="C195" s="181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">
      <c r="A196" s="42"/>
      <c r="B196" s="42"/>
      <c r="C196" s="181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">
      <c r="A197" s="42"/>
      <c r="B197" s="42"/>
      <c r="C197" s="181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">
      <c r="A198" s="42"/>
      <c r="B198" s="42"/>
      <c r="C198" s="18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">
      <c r="A199" s="42"/>
      <c r="B199" s="42"/>
      <c r="C199" s="181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">
      <c r="A200" s="42"/>
      <c r="B200" s="42"/>
      <c r="C200" s="181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">
      <c r="A201" s="42"/>
      <c r="B201" s="42"/>
      <c r="C201" s="181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">
      <c r="A202" s="42"/>
      <c r="B202" s="42"/>
      <c r="C202" s="181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">
      <c r="A203" s="42"/>
      <c r="B203" s="42"/>
      <c r="C203" s="181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">
      <c r="A204" s="42"/>
      <c r="B204" s="42"/>
      <c r="C204" s="181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">
      <c r="A205" s="42"/>
      <c r="B205" s="42"/>
      <c r="C205" s="181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">
      <c r="A206" s="42"/>
      <c r="B206" s="42"/>
      <c r="C206" s="181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">
      <c r="A207" s="42"/>
      <c r="B207" s="42"/>
      <c r="C207" s="181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">
      <c r="A208" s="42"/>
      <c r="B208" s="42"/>
      <c r="C208" s="181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">
      <c r="A209" s="42"/>
      <c r="B209" s="42"/>
      <c r="C209" s="181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">
      <c r="A210" s="42"/>
      <c r="B210" s="42"/>
      <c r="C210" s="181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">
      <c r="A211" s="42"/>
      <c r="B211" s="42"/>
      <c r="C211" s="181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">
      <c r="A212" s="42"/>
      <c r="B212" s="42"/>
      <c r="C212" s="181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">
      <c r="A213" s="42"/>
      <c r="B213" s="42"/>
      <c r="C213" s="181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">
      <c r="A214" s="42"/>
      <c r="B214" s="42"/>
      <c r="C214" s="181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">
      <c r="A215" s="42"/>
      <c r="B215" s="42"/>
      <c r="C215" s="181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">
      <c r="A216" s="42"/>
      <c r="B216" s="42"/>
      <c r="C216" s="18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">
      <c r="A217" s="42"/>
      <c r="B217" s="42"/>
      <c r="C217" s="181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">
      <c r="A218" s="42"/>
      <c r="B218" s="42"/>
      <c r="C218" s="181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">
      <c r="A219" s="42"/>
      <c r="B219" s="42"/>
      <c r="C219" s="181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">
      <c r="A220" s="42"/>
      <c r="B220" s="42"/>
      <c r="C220" s="181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AN5:AP5"/>
    <mergeCell ref="AQ5:AR5"/>
    <mergeCell ref="AS5:AT5"/>
    <mergeCell ref="AU5:AV5"/>
    <mergeCell ref="AW5:AX5"/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5703125" defaultRowHeight="15" customHeight="1" x14ac:dyDescent="0.2"/>
  <cols>
    <col min="1" max="1" width="7.42578125" customWidth="1"/>
    <col min="2" max="2" width="6" customWidth="1"/>
    <col min="3" max="3" width="17.42578125" customWidth="1"/>
    <col min="4" max="5" width="6.42578125" customWidth="1"/>
    <col min="6" max="6" width="7.42578125" customWidth="1"/>
    <col min="7" max="7" width="6.140625" customWidth="1"/>
    <col min="8" max="8" width="6" customWidth="1"/>
    <col min="9" max="9" width="6.85546875" customWidth="1"/>
    <col min="10" max="10" width="4.85546875" customWidth="1"/>
    <col min="11" max="13" width="6.42578125" customWidth="1"/>
    <col min="14" max="14" width="4.85546875" customWidth="1"/>
    <col min="15" max="17" width="6.42578125" customWidth="1"/>
    <col min="18" max="18" width="4.85546875" customWidth="1"/>
    <col min="19" max="21" width="6.42578125" customWidth="1"/>
    <col min="22" max="22" width="4.85546875" customWidth="1"/>
    <col min="23" max="25" width="6.42578125" customWidth="1"/>
    <col min="26" max="26" width="4.85546875" customWidth="1"/>
    <col min="27" max="30" width="5.85546875" customWidth="1"/>
    <col min="31" max="32" width="6.42578125" customWidth="1"/>
    <col min="33" max="33" width="6" customWidth="1"/>
    <col min="34" max="34" width="4.85546875" customWidth="1"/>
    <col min="35" max="35" width="7" customWidth="1"/>
    <col min="36" max="36" width="5.85546875" customWidth="1"/>
    <col min="37" max="37" width="6.42578125" customWidth="1"/>
    <col min="38" max="38" width="4.85546875" customWidth="1"/>
    <col min="39" max="39" width="6.85546875" customWidth="1"/>
    <col min="40" max="40" width="6.140625" customWidth="1"/>
    <col min="41" max="41" width="6.85546875" customWidth="1"/>
    <col min="42" max="42" width="5" customWidth="1"/>
    <col min="43" max="43" width="6.140625" customWidth="1"/>
    <col min="44" max="44" width="6" customWidth="1"/>
    <col min="45" max="45" width="6.85546875" customWidth="1"/>
    <col min="46" max="46" width="4.85546875" customWidth="1"/>
    <col min="47" max="47" width="6.140625" customWidth="1"/>
    <col min="48" max="49" width="6.42578125" customWidth="1"/>
    <col min="50" max="50" width="4.85546875" customWidth="1"/>
    <col min="51" max="51" width="7.42578125" customWidth="1"/>
    <col min="52" max="53" width="6" customWidth="1"/>
    <col min="54" max="54" width="5" customWidth="1"/>
    <col min="55" max="56" width="5.85546875" customWidth="1"/>
    <col min="57" max="57" width="7.42578125" customWidth="1"/>
    <col min="58" max="58" width="5.85546875" customWidth="1"/>
    <col min="59" max="59" width="6" customWidth="1"/>
    <col min="60" max="60" width="5" customWidth="1"/>
    <col min="61" max="61" width="6" customWidth="1"/>
    <col min="62" max="62" width="6.140625" customWidth="1"/>
    <col min="63" max="63" width="6.42578125" customWidth="1"/>
    <col min="64" max="64" width="4.85546875" customWidth="1"/>
    <col min="65" max="65" width="7" customWidth="1"/>
    <col min="66" max="66" width="5.85546875" customWidth="1"/>
    <col min="67" max="67" width="6.42578125" customWidth="1"/>
    <col min="68" max="68" width="4.85546875" customWidth="1"/>
    <col min="69" max="69" width="6.85546875" customWidth="1"/>
    <col min="70" max="70" width="6.140625" customWidth="1"/>
    <col min="71" max="71" width="6.85546875" customWidth="1"/>
    <col min="72" max="72" width="5" customWidth="1"/>
    <col min="73" max="73" width="6.140625" customWidth="1"/>
    <col min="74" max="75" width="6.42578125" customWidth="1"/>
    <col min="76" max="76" width="4.85546875" customWidth="1"/>
    <col min="77" max="80" width="5.85546875" customWidth="1"/>
    <col min="81" max="81" width="6.140625" customWidth="1"/>
    <col min="82" max="82" width="6" customWidth="1"/>
    <col min="83" max="83" width="6.85546875" customWidth="1"/>
    <col min="84" max="84" width="4.85546875" customWidth="1"/>
    <col min="85" max="85" width="7" customWidth="1"/>
    <col min="86" max="86" width="5.85546875" customWidth="1"/>
    <col min="87" max="87" width="6.42578125" customWidth="1"/>
    <col min="88" max="88" width="4.85546875" customWidth="1"/>
    <col min="89" max="89" width="6.85546875" customWidth="1"/>
    <col min="90" max="90" width="6.140625" customWidth="1"/>
    <col min="91" max="91" width="6.85546875" customWidth="1"/>
    <col min="92" max="92" width="5" customWidth="1"/>
    <col min="93" max="93" width="6.85546875" customWidth="1"/>
    <col min="94" max="94" width="6.140625" customWidth="1"/>
    <col min="95" max="95" width="6.85546875" customWidth="1"/>
    <col min="96" max="96" width="5" customWidth="1"/>
    <col min="97" max="97" width="6.140625" customWidth="1"/>
    <col min="98" max="99" width="6.42578125" customWidth="1"/>
    <col min="100" max="100" width="4.85546875" customWidth="1"/>
    <col min="101" max="101" width="6" customWidth="1"/>
    <col min="102" max="102" width="6.140625" customWidth="1"/>
    <col min="103" max="103" width="6.42578125" customWidth="1"/>
    <col min="104" max="104" width="4.85546875" customWidth="1"/>
    <col min="105" max="106" width="5.85546875" customWidth="1"/>
    <col min="107" max="107" width="6.140625" customWidth="1"/>
    <col min="108" max="109" width="6.42578125" customWidth="1"/>
    <col min="110" max="110" width="4.85546875" customWidth="1"/>
    <col min="111" max="111" width="6" customWidth="1"/>
    <col min="112" max="112" width="6.140625" customWidth="1"/>
    <col min="113" max="113" width="6.42578125" customWidth="1"/>
    <col min="114" max="114" width="4.85546875" customWidth="1"/>
    <col min="115" max="115" width="14.140625" customWidth="1"/>
    <col min="116" max="117" width="13.42578125" customWidth="1"/>
    <col min="118" max="118" width="15" customWidth="1"/>
    <col min="119" max="120" width="14.42578125" customWidth="1"/>
    <col min="121" max="122" width="10.140625" customWidth="1"/>
    <col min="123" max="123" width="8.42578125" customWidth="1"/>
    <col min="124" max="124" width="12.85546875" customWidth="1"/>
    <col min="125" max="125" width="14.85546875" hidden="1" customWidth="1"/>
    <col min="126" max="137" width="12" customWidth="1"/>
    <col min="138" max="139" width="11.42578125" customWidth="1"/>
    <col min="140" max="140" width="4.85546875" customWidth="1"/>
    <col min="141" max="141" width="10.85546875" customWidth="1"/>
  </cols>
  <sheetData>
    <row r="1" spans="1:141" ht="16.5" customHeight="1" x14ac:dyDescent="0.2">
      <c r="A1" s="43" t="s">
        <v>28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">
      <c r="A2" s="48" t="s">
        <v>29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">
      <c r="A3" s="12" t="s">
        <v>1</v>
      </c>
      <c r="B3" s="12" t="s">
        <v>2</v>
      </c>
      <c r="C3" s="12" t="s">
        <v>3</v>
      </c>
      <c r="D3" s="51" t="s">
        <v>30</v>
      </c>
      <c r="E3" s="51" t="s">
        <v>31</v>
      </c>
      <c r="F3" s="12" t="s">
        <v>32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5" t="s">
        <v>33</v>
      </c>
      <c r="DL3" s="146"/>
      <c r="DM3" s="145" t="s">
        <v>34</v>
      </c>
      <c r="DN3" s="146"/>
      <c r="DO3" s="145" t="s">
        <v>35</v>
      </c>
      <c r="DP3" s="146"/>
      <c r="DQ3" s="145" t="s">
        <v>36</v>
      </c>
      <c r="DR3" s="146"/>
      <c r="DS3" s="12" t="s">
        <v>37</v>
      </c>
      <c r="DT3" s="12" t="s">
        <v>38</v>
      </c>
      <c r="DU3" s="151" t="s">
        <v>39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47"/>
      <c r="DL4" s="148"/>
      <c r="DM4" s="147"/>
      <c r="DN4" s="148"/>
      <c r="DO4" s="147"/>
      <c r="DP4" s="148"/>
      <c r="DQ4" s="147"/>
      <c r="DR4" s="148"/>
      <c r="DS4" s="51"/>
      <c r="DT4" s="51"/>
      <c r="DU4" s="153"/>
      <c r="DV4" s="55" t="s">
        <v>40</v>
      </c>
      <c r="DW4" s="55" t="s">
        <v>41</v>
      </c>
      <c r="DX4" s="56" t="s">
        <v>42</v>
      </c>
      <c r="DY4" s="56" t="s">
        <v>43</v>
      </c>
      <c r="DZ4" s="56" t="s">
        <v>44</v>
      </c>
      <c r="EA4" s="56" t="s">
        <v>45</v>
      </c>
      <c r="EB4" s="56" t="s">
        <v>46</v>
      </c>
      <c r="EC4" s="56" t="s">
        <v>47</v>
      </c>
      <c r="ED4" s="56" t="s">
        <v>48</v>
      </c>
      <c r="EE4" s="56" t="s">
        <v>49</v>
      </c>
      <c r="EF4" s="56" t="s">
        <v>50</v>
      </c>
      <c r="EG4" s="56" t="s">
        <v>51</v>
      </c>
      <c r="EH4" s="56" t="s">
        <v>52</v>
      </c>
      <c r="EI4" s="56" t="s">
        <v>53</v>
      </c>
      <c r="EJ4" s="56"/>
      <c r="EK4" s="56" t="s">
        <v>54</v>
      </c>
    </row>
    <row r="5" spans="1:141" ht="26.25" customHeight="1" x14ac:dyDescent="0.2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55</v>
      </c>
      <c r="DL5" s="12" t="s">
        <v>56</v>
      </c>
      <c r="DM5" s="12" t="s">
        <v>55</v>
      </c>
      <c r="DN5" s="12" t="s">
        <v>56</v>
      </c>
      <c r="DO5" s="12" t="s">
        <v>55</v>
      </c>
      <c r="DP5" s="12" t="s">
        <v>56</v>
      </c>
      <c r="DQ5" s="17" t="s">
        <v>55</v>
      </c>
      <c r="DR5" s="12" t="s">
        <v>56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">
      <c r="A6" s="19"/>
      <c r="B6" s="61"/>
      <c r="C6" s="62" t="s">
        <v>57</v>
      </c>
      <c r="D6" s="63" t="s">
        <v>58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">
      <c r="A7" s="19"/>
      <c r="B7" s="61"/>
      <c r="C7" s="73" t="s">
        <v>59</v>
      </c>
      <c r="D7" s="74" t="s">
        <v>60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">
      <c r="A8" s="19"/>
      <c r="B8" s="61"/>
      <c r="C8" s="62" t="s">
        <v>61</v>
      </c>
      <c r="D8" s="63" t="s">
        <v>58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">
      <c r="A9" s="19"/>
      <c r="B9" s="61"/>
      <c r="C9" s="62" t="s">
        <v>62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">
      <c r="A10" s="19"/>
      <c r="B10" s="61"/>
      <c r="C10" s="62" t="s">
        <v>63</v>
      </c>
      <c r="D10" s="63" t="s">
        <v>64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">
      <c r="A57" s="79"/>
      <c r="B57" s="80"/>
      <c r="C57" s="79" t="s">
        <v>65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59">
        <f>SUM(DK61:DT61)</f>
        <v>1052000</v>
      </c>
      <c r="DL62" s="160"/>
      <c r="DM62" s="161"/>
      <c r="DN62" s="162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66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67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68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Thịnh Đặng Văn</cp:lastModifiedBy>
  <dcterms:created xsi:type="dcterms:W3CDTF">2015-10-07T04:26:57Z</dcterms:created>
  <dcterms:modified xsi:type="dcterms:W3CDTF">2024-10-25T03:10:26Z</dcterms:modified>
</cp:coreProperties>
</file>