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3D87FAE-6432-4C9A-A841-C3AA35819ABA}" xr6:coauthVersionLast="45" xr6:coauthVersionMax="45" xr10:uidLastSave="{00000000-0000-0000-0000-000000000000}"/>
  <bookViews>
    <workbookView xWindow="-120" yWindow="-120" windowWidth="29040" windowHeight="15840" activeTab="1" xr2:uid="{07446F0F-5671-4DEB-A2AE-DFDC6ABAA0E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F12" i="2"/>
  <c r="F11" i="2"/>
  <c r="F10" i="2"/>
  <c r="F9" i="2"/>
  <c r="F8" i="2"/>
  <c r="F7" i="2"/>
  <c r="F6" i="2"/>
  <c r="F5" i="2"/>
  <c r="F6" i="1"/>
  <c r="G6" i="1" s="1"/>
  <c r="F5" i="1"/>
  <c r="F4" i="1"/>
  <c r="F3" i="1"/>
  <c r="G3" i="1" s="1"/>
  <c r="F2" i="1"/>
  <c r="G5" i="1"/>
  <c r="G4" i="1"/>
  <c r="G12" i="2" l="1"/>
  <c r="F7" i="1"/>
  <c r="G2" i="1"/>
  <c r="G7" i="1" s="1"/>
</calcChain>
</file>

<file path=xl/sharedStrings.xml><?xml version="1.0" encoding="utf-8"?>
<sst xmlns="http://schemas.openxmlformats.org/spreadsheetml/2006/main" count="43" uniqueCount="39">
  <si>
    <t>STT</t>
  </si>
  <si>
    <t>Tên vật tư</t>
  </si>
  <si>
    <t>Đơn vị</t>
  </si>
  <si>
    <t>Số lượng</t>
  </si>
  <si>
    <t>Đơn giá</t>
  </si>
  <si>
    <t>Thành tiền</t>
  </si>
  <si>
    <t>Cát</t>
  </si>
  <si>
    <t>Gạch ống</t>
  </si>
  <si>
    <t>Sắt</t>
  </si>
  <si>
    <t>Xi măng</t>
  </si>
  <si>
    <t>Kg</t>
  </si>
  <si>
    <t>Bao</t>
  </si>
  <si>
    <t>Viên</t>
  </si>
  <si>
    <t>Khối</t>
  </si>
  <si>
    <t>Đá</t>
  </si>
  <si>
    <t>Tổng cộng</t>
  </si>
  <si>
    <t>Chuyên chở</t>
  </si>
  <si>
    <t>Họ và tên</t>
  </si>
  <si>
    <t>Chức vụ</t>
  </si>
  <si>
    <t>LCB</t>
  </si>
  <si>
    <t>PCTN</t>
  </si>
  <si>
    <t>Thưởng</t>
  </si>
  <si>
    <t>Thực lãnh</t>
  </si>
  <si>
    <t>HT</t>
  </si>
  <si>
    <t>HP</t>
  </si>
  <si>
    <t>TP</t>
  </si>
  <si>
    <t>PP</t>
  </si>
  <si>
    <t>NV</t>
  </si>
  <si>
    <t>GV</t>
  </si>
  <si>
    <t>Nguyễn Vũ Lân</t>
  </si>
  <si>
    <t>Huỳnh Thúy Anh</t>
  </si>
  <si>
    <t>Ngô Thanh Vân</t>
  </si>
  <si>
    <t>Nguyễn Thị Hà</t>
  </si>
  <si>
    <t>Hồ Minh Tâm</t>
  </si>
  <si>
    <t>Trần Hiếu Trung</t>
  </si>
  <si>
    <t>Lê Thùy Vân</t>
  </si>
  <si>
    <t>BẢNG THANH TOÁN LƯƠNG THÁNG</t>
  </si>
  <si>
    <t>MLCB=</t>
  </si>
  <si>
    <t>MPC=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</si>
</sst>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4E6D-4669-458E-A1FC-49EEB334479C}">
  <dimension ref="A1:G7"/>
  <sheetViews>
    <sheetView workbookViewId="0">
      <selection activeCell="G12" sqref="G12"/>
    </sheetView>
  </sheetViews>
  <sheetFormatPr defaultRowHeight="15" x14ac:dyDescent="0.25"/>
  <cols>
    <col min="1" max="1" width="6" style="1" customWidth="1"/>
    <col min="2" max="2" width="15" style="1" customWidth="1"/>
    <col min="3" max="3" width="9.140625" style="1"/>
    <col min="4" max="4" width="13.140625" style="1" customWidth="1"/>
    <col min="5" max="6" width="13.5703125" style="1" customWidth="1"/>
    <col min="7" max="7" width="21.285156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</row>
    <row r="2" spans="1:7" x14ac:dyDescent="0.25">
      <c r="A2" s="1">
        <v>1</v>
      </c>
      <c r="B2" s="1" t="s">
        <v>6</v>
      </c>
      <c r="C2" s="1" t="s">
        <v>13</v>
      </c>
      <c r="D2" s="1">
        <v>50</v>
      </c>
      <c r="E2" s="1">
        <v>60000</v>
      </c>
      <c r="F2" s="1">
        <f>D2*E2*0.5%</f>
        <v>15000</v>
      </c>
      <c r="G2" s="1">
        <f>D2*E2+F2</f>
        <v>3015000</v>
      </c>
    </row>
    <row r="3" spans="1:7" x14ac:dyDescent="0.25">
      <c r="A3" s="1">
        <v>2</v>
      </c>
      <c r="B3" s="1" t="s">
        <v>14</v>
      </c>
      <c r="C3" s="1" t="s">
        <v>13</v>
      </c>
      <c r="D3" s="1">
        <v>40</v>
      </c>
      <c r="E3" s="1">
        <v>100000</v>
      </c>
      <c r="F3" s="1">
        <f>D3*E3*0.5%</f>
        <v>20000</v>
      </c>
      <c r="G3" s="1">
        <f>D3*E3+F3</f>
        <v>4020000</v>
      </c>
    </row>
    <row r="4" spans="1:7" x14ac:dyDescent="0.25">
      <c r="A4" s="1">
        <v>3</v>
      </c>
      <c r="B4" s="1" t="s">
        <v>7</v>
      </c>
      <c r="C4" s="1" t="s">
        <v>12</v>
      </c>
      <c r="D4" s="1">
        <v>4000</v>
      </c>
      <c r="E4" s="1">
        <v>350</v>
      </c>
      <c r="F4" s="1">
        <f>D4*E4*0.5%</f>
        <v>7000</v>
      </c>
      <c r="G4" s="1">
        <f>D4*E4+F4</f>
        <v>1407000</v>
      </c>
    </row>
    <row r="5" spans="1:7" x14ac:dyDescent="0.25">
      <c r="A5" s="1">
        <v>4</v>
      </c>
      <c r="B5" s="1" t="s">
        <v>8</v>
      </c>
      <c r="C5" s="1" t="s">
        <v>10</v>
      </c>
      <c r="D5" s="1">
        <v>150</v>
      </c>
      <c r="E5" s="1">
        <v>3600</v>
      </c>
      <c r="F5" s="1">
        <f>D5*E5*0.5%</f>
        <v>2700</v>
      </c>
      <c r="G5" s="1">
        <f>D5*E5+F5</f>
        <v>542700</v>
      </c>
    </row>
    <row r="6" spans="1:7" x14ac:dyDescent="0.25">
      <c r="A6" s="1">
        <v>5</v>
      </c>
      <c r="B6" s="1" t="s">
        <v>9</v>
      </c>
      <c r="C6" s="1" t="s">
        <v>11</v>
      </c>
      <c r="D6" s="1">
        <v>200</v>
      </c>
      <c r="E6" s="1">
        <v>45000</v>
      </c>
      <c r="F6" s="1">
        <f>D6*E6*0.5%</f>
        <v>45000</v>
      </c>
      <c r="G6" s="1">
        <f>D6*E6+F6</f>
        <v>9045000</v>
      </c>
    </row>
    <row r="7" spans="1:7" x14ac:dyDescent="0.25">
      <c r="B7" s="2" t="s">
        <v>15</v>
      </c>
      <c r="C7" s="2"/>
      <c r="D7" s="2"/>
      <c r="E7" s="2"/>
      <c r="F7" s="3">
        <f>SUM(F2:F6)</f>
        <v>89700</v>
      </c>
      <c r="G7" s="1">
        <f>SUM(G2:G6)</f>
        <v>18029700</v>
      </c>
    </row>
  </sheetData>
  <mergeCells count="1">
    <mergeCell ref="B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EC9A-255A-423C-84A0-A92949C74711}">
  <dimension ref="A1:G12"/>
  <sheetViews>
    <sheetView tabSelected="1" workbookViewId="0">
      <selection activeCell="G5" sqref="G5"/>
    </sheetView>
  </sheetViews>
  <sheetFormatPr defaultRowHeight="15" x14ac:dyDescent="0.25"/>
  <cols>
    <col min="1" max="1" width="4.28515625" customWidth="1"/>
    <col min="2" max="2" width="15.28515625" customWidth="1"/>
    <col min="5" max="5" width="11.7109375" customWidth="1"/>
    <col min="6" max="6" width="18.85546875" customWidth="1"/>
    <col min="7" max="7" width="28.28515625" customWidth="1"/>
  </cols>
  <sheetData>
    <row r="1" spans="1:7" x14ac:dyDescent="0.25">
      <c r="A1" s="8" t="s">
        <v>36</v>
      </c>
      <c r="B1" s="8"/>
      <c r="C1" s="8"/>
      <c r="D1" s="8"/>
      <c r="E1" s="8"/>
      <c r="F1" s="8"/>
    </row>
    <row r="2" spans="1:7" x14ac:dyDescent="0.25">
      <c r="A2" s="5" t="s">
        <v>38</v>
      </c>
      <c r="B2" s="5"/>
      <c r="C2" s="5"/>
      <c r="D2" s="5"/>
      <c r="E2" s="5"/>
      <c r="F2" s="6">
        <v>400000</v>
      </c>
    </row>
    <row r="3" spans="1:7" x14ac:dyDescent="0.25">
      <c r="A3" s="5" t="s">
        <v>37</v>
      </c>
      <c r="B3" s="5"/>
      <c r="C3" s="5"/>
      <c r="D3" s="5"/>
      <c r="E3" s="5"/>
      <c r="F3" s="6">
        <v>830000</v>
      </c>
    </row>
    <row r="4" spans="1:7" x14ac:dyDescent="0.25">
      <c r="A4" s="7" t="s">
        <v>0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</row>
    <row r="5" spans="1:7" x14ac:dyDescent="0.25">
      <c r="A5">
        <v>1</v>
      </c>
      <c r="B5" t="s">
        <v>29</v>
      </c>
      <c r="C5" s="4" t="s">
        <v>23</v>
      </c>
      <c r="D5">
        <v>5.47</v>
      </c>
      <c r="E5">
        <v>8</v>
      </c>
      <c r="F5">
        <f>F2*E5*50%</f>
        <v>1600000</v>
      </c>
      <c r="G5">
        <f>(F3*D5)+(F2*E5)+F5+400000</f>
        <v>9740100</v>
      </c>
    </row>
    <row r="6" spans="1:7" x14ac:dyDescent="0.25">
      <c r="A6">
        <v>2</v>
      </c>
      <c r="B6" t="s">
        <v>30</v>
      </c>
      <c r="C6" s="4" t="s">
        <v>24</v>
      </c>
      <c r="D6">
        <v>5.22</v>
      </c>
      <c r="E6">
        <v>6</v>
      </c>
      <c r="F6">
        <f>F2*E6*50%</f>
        <v>1200000</v>
      </c>
      <c r="G6">
        <f>D6*F3+F2*E6+F6+400000</f>
        <v>8332600</v>
      </c>
    </row>
    <row r="7" spans="1:7" x14ac:dyDescent="0.25">
      <c r="A7">
        <v>3</v>
      </c>
      <c r="B7" t="s">
        <v>31</v>
      </c>
      <c r="C7" s="4" t="s">
        <v>25</v>
      </c>
      <c r="D7">
        <v>3.3</v>
      </c>
      <c r="E7">
        <v>4</v>
      </c>
      <c r="F7">
        <f>E7*F2*50%</f>
        <v>800000</v>
      </c>
      <c r="G7">
        <f>D7*F3+F2*E7+F7+400000</f>
        <v>5539000</v>
      </c>
    </row>
    <row r="8" spans="1:7" x14ac:dyDescent="0.25">
      <c r="A8">
        <v>4</v>
      </c>
      <c r="B8" t="s">
        <v>32</v>
      </c>
      <c r="C8" s="4" t="s">
        <v>26</v>
      </c>
      <c r="D8">
        <v>4.62</v>
      </c>
      <c r="E8">
        <v>3</v>
      </c>
      <c r="F8">
        <f>F2*E8*50%</f>
        <v>600000</v>
      </c>
      <c r="G8">
        <f>D8*F3+E8*F2+F8+400000</f>
        <v>6034600</v>
      </c>
    </row>
    <row r="9" spans="1:7" x14ac:dyDescent="0.25">
      <c r="A9">
        <v>5</v>
      </c>
      <c r="B9" t="s">
        <v>33</v>
      </c>
      <c r="C9" s="4" t="s">
        <v>27</v>
      </c>
      <c r="D9">
        <v>3.88</v>
      </c>
      <c r="E9">
        <v>2</v>
      </c>
      <c r="F9">
        <f>F2*E9*50%</f>
        <v>400000</v>
      </c>
      <c r="G9">
        <f>D9*F3+F2*E9+F9+400000</f>
        <v>4820400</v>
      </c>
    </row>
    <row r="10" spans="1:7" x14ac:dyDescent="0.25">
      <c r="A10">
        <v>6</v>
      </c>
      <c r="B10" t="s">
        <v>34</v>
      </c>
      <c r="C10" s="4" t="s">
        <v>28</v>
      </c>
      <c r="D10">
        <v>4.9800000000000004</v>
      </c>
      <c r="E10">
        <v>1</v>
      </c>
      <c r="F10">
        <f>F2*E10*50%</f>
        <v>200000</v>
      </c>
      <c r="G10">
        <f>D10*F3+E10*F2+F10+400000</f>
        <v>5133400</v>
      </c>
    </row>
    <row r="11" spans="1:7" x14ac:dyDescent="0.25">
      <c r="A11">
        <v>7</v>
      </c>
      <c r="B11" t="s">
        <v>35</v>
      </c>
      <c r="C11" s="4" t="s">
        <v>28</v>
      </c>
      <c r="D11">
        <v>5.22</v>
      </c>
      <c r="E11">
        <v>1</v>
      </c>
      <c r="F11">
        <f>F2*E11*50%</f>
        <v>200000</v>
      </c>
      <c r="G11">
        <f>D11*F3+E11*F2+F11+400000</f>
        <v>5332600</v>
      </c>
    </row>
    <row r="12" spans="1:7" x14ac:dyDescent="0.25">
      <c r="A12" s="5" t="s">
        <v>15</v>
      </c>
      <c r="B12" s="5"/>
      <c r="C12" s="5"/>
      <c r="D12" s="5"/>
      <c r="E12" s="5"/>
      <c r="F12">
        <f>SUM(F5:F11)</f>
        <v>5000000</v>
      </c>
      <c r="G12">
        <f>SUM(G5:G11)</f>
        <v>44932700</v>
      </c>
    </row>
  </sheetData>
  <mergeCells count="4">
    <mergeCell ref="A12:E12"/>
    <mergeCell ref="A1:F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VTCA</dc:creator>
  <cp:lastModifiedBy>VTCA</cp:lastModifiedBy>
  <dcterms:created xsi:type="dcterms:W3CDTF">2019-10-17T02:57:35Z</dcterms:created>
  <dcterms:modified xsi:type="dcterms:W3CDTF">2019-10-17T03:38:52Z</dcterms:modified>
</cp:coreProperties>
</file>