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20049_student_hcmus_edu_vn/Documents/NMCNTT/20120049-03(4)/"/>
    </mc:Choice>
  </mc:AlternateContent>
  <xr:revisionPtr revIDLastSave="0" documentId="13_ncr:1_{1712EA1E-D3CF-48B1-8867-1E54C109D1E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9" i="1"/>
  <c r="J10" i="1"/>
  <c r="J11" i="1"/>
  <c r="J12" i="1"/>
  <c r="J13" i="1"/>
  <c r="J9" i="1"/>
  <c r="I10" i="1"/>
  <c r="I11" i="1"/>
  <c r="I12" i="1"/>
  <c r="I13" i="1"/>
  <c r="I9" i="1"/>
  <c r="F10" i="1"/>
  <c r="E10" i="1"/>
  <c r="D10" i="1"/>
  <c r="C10" i="1"/>
  <c r="H10" i="1" s="1"/>
  <c r="E9" i="1"/>
  <c r="F9" i="1"/>
  <c r="D9" i="1"/>
  <c r="C9" i="1"/>
  <c r="H11" i="1"/>
  <c r="H12" i="1"/>
  <c r="H13" i="1"/>
  <c r="G11" i="1"/>
  <c r="G12" i="1"/>
  <c r="G13" i="1"/>
  <c r="G10" i="1" l="1"/>
  <c r="H9" i="1"/>
  <c r="G9" i="1"/>
</calcChain>
</file>

<file path=xl/sharedStrings.xml><?xml version="1.0" encoding="utf-8"?>
<sst xmlns="http://schemas.openxmlformats.org/spreadsheetml/2006/main" count="22" uniqueCount="22">
  <si>
    <t>Bảng kê khai chi phí sinh hoạt hàng tháng</t>
  </si>
  <si>
    <t>Họ và tên:</t>
  </si>
  <si>
    <t>MSSV:</t>
  </si>
  <si>
    <t>Lớp:</t>
  </si>
  <si>
    <t>Email:</t>
  </si>
  <si>
    <t>Số điện thoại:</t>
  </si>
  <si>
    <t>STT</t>
  </si>
  <si>
    <t>Khoảng chi</t>
  </si>
  <si>
    <t>Tháng 8</t>
  </si>
  <si>
    <t>Tháng 9</t>
  </si>
  <si>
    <t>Tháng 10</t>
  </si>
  <si>
    <t>Tháng 11</t>
  </si>
  <si>
    <t>Tổng</t>
  </si>
  <si>
    <t>Trung bình</t>
  </si>
  <si>
    <t>MIN</t>
  </si>
  <si>
    <t>MAX</t>
  </si>
  <si>
    <t>Xếp hạng</t>
  </si>
  <si>
    <t>Nước</t>
  </si>
  <si>
    <t>Điện</t>
  </si>
  <si>
    <t>Rác</t>
  </si>
  <si>
    <t>Internet</t>
  </si>
  <si>
    <t>Truyền hình cáp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</si>
</sst>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</a:t>
            </a:r>
            <a:r>
              <a:rPr lang="vi-VN" sz="1400" b="0" i="0" u="none" strike="noStrike" baseline="0">
                <a:effectLst/>
              </a:rPr>
              <a:t>hi phí điện, nước, rác, internet và truyền hình cáp qua các tháng</a:t>
            </a:r>
            <a:r>
              <a:rPr lang="vi-VN" sz="1400" b="0" i="0" u="none" strike="noStrike" baseline="0"/>
              <a:t> </a:t>
            </a:r>
            <a:br>
              <a:rPr lang="vi-VN" sz="1400" b="0" i="0" u="none" strike="noStrike" baseline="0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Tháng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Sheet1!$B$9:$B$13</c:f>
              <c:strCache>
                <c:ptCount val="5"/>
                <c:pt idx="0">
                  <c:v>Điện</c:v>
                </c:pt>
                <c:pt idx="1">
                  <c:v>Nước</c:v>
                </c:pt>
                <c:pt idx="2">
                  <c:v>Rác</c:v>
                </c:pt>
                <c:pt idx="3">
                  <c:v>Internet</c:v>
                </c:pt>
                <c:pt idx="4">
                  <c:v>Truyền hình cáp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45500</c:v>
                </c:pt>
                <c:pt idx="1">
                  <c:v>20000</c:v>
                </c:pt>
                <c:pt idx="2">
                  <c:v>5000</c:v>
                </c:pt>
                <c:pt idx="3">
                  <c:v>115000</c:v>
                </c:pt>
                <c:pt idx="4">
                  <c:v>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7-42D5-837D-99CD191658C5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Tháng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Sheet1!$B$9:$B$13</c:f>
              <c:strCache>
                <c:ptCount val="5"/>
                <c:pt idx="0">
                  <c:v>Điện</c:v>
                </c:pt>
                <c:pt idx="1">
                  <c:v>Nước</c:v>
                </c:pt>
                <c:pt idx="2">
                  <c:v>Rác</c:v>
                </c:pt>
                <c:pt idx="3">
                  <c:v>Internet</c:v>
                </c:pt>
                <c:pt idx="4">
                  <c:v>Truyền hình cáp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47500</c:v>
                </c:pt>
                <c:pt idx="1">
                  <c:v>18750</c:v>
                </c:pt>
                <c:pt idx="2">
                  <c:v>5000</c:v>
                </c:pt>
                <c:pt idx="3">
                  <c:v>115000</c:v>
                </c:pt>
                <c:pt idx="4">
                  <c:v>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7-42D5-837D-99CD191658C5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Tháng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Sheet1!$B$9:$B$13</c:f>
              <c:strCache>
                <c:ptCount val="5"/>
                <c:pt idx="0">
                  <c:v>Điện</c:v>
                </c:pt>
                <c:pt idx="1">
                  <c:v>Nước</c:v>
                </c:pt>
                <c:pt idx="2">
                  <c:v>Rác</c:v>
                </c:pt>
                <c:pt idx="3">
                  <c:v>Internet</c:v>
                </c:pt>
                <c:pt idx="4">
                  <c:v>Truyền hình cáp</c:v>
                </c:pt>
              </c:strCache>
            </c:strRef>
          </c:cat>
          <c:val>
            <c:numRef>
              <c:f>Sheet1!$E$9:$E$13</c:f>
              <c:numCache>
                <c:formatCode>General</c:formatCode>
                <c:ptCount val="5"/>
                <c:pt idx="0">
                  <c:v>37500</c:v>
                </c:pt>
                <c:pt idx="1">
                  <c:v>19250</c:v>
                </c:pt>
                <c:pt idx="2">
                  <c:v>5000</c:v>
                </c:pt>
                <c:pt idx="3">
                  <c:v>115000</c:v>
                </c:pt>
                <c:pt idx="4">
                  <c:v>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7-42D5-837D-99CD191658C5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Tháng 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Sheet1!$B$9:$B$13</c:f>
              <c:strCache>
                <c:ptCount val="5"/>
                <c:pt idx="0">
                  <c:v>Điện</c:v>
                </c:pt>
                <c:pt idx="1">
                  <c:v>Nước</c:v>
                </c:pt>
                <c:pt idx="2">
                  <c:v>Rác</c:v>
                </c:pt>
                <c:pt idx="3">
                  <c:v>Internet</c:v>
                </c:pt>
                <c:pt idx="4">
                  <c:v>Truyền hình cáp</c:v>
                </c:pt>
              </c:strCache>
            </c:strRef>
          </c:cat>
          <c:val>
            <c:numRef>
              <c:f>Sheet1!$F$9:$F$13</c:f>
              <c:numCache>
                <c:formatCode>General</c:formatCode>
                <c:ptCount val="5"/>
                <c:pt idx="0">
                  <c:v>47500</c:v>
                </c:pt>
                <c:pt idx="1">
                  <c:v>18000</c:v>
                </c:pt>
                <c:pt idx="2">
                  <c:v>5000</c:v>
                </c:pt>
                <c:pt idx="3">
                  <c:v>115000</c:v>
                </c:pt>
                <c:pt idx="4">
                  <c:v>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7-42D5-837D-99CD1916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967232"/>
        <c:axId val="500965984"/>
      </c:barChart>
      <c:catAx>
        <c:axId val="5009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65984"/>
        <c:crosses val="autoZero"/>
        <c:auto val="1"/>
        <c:lblAlgn val="ctr"/>
        <c:lblOffset val="100"/>
        <c:noMultiLvlLbl val="0"/>
      </c:catAx>
      <c:valAx>
        <c:axId val="5009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4</xdr:row>
      <xdr:rowOff>80010</xdr:rowOff>
    </xdr:from>
    <xdr:to>
      <xdr:col>18</xdr:col>
      <xdr:colOff>411480</xdr:colOff>
      <xdr:row>19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D0F11B-F4D2-4166-932A-C7657CCDB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3"/>
  <sheetViews>
    <sheetView tabSelected="1" workbookViewId="0">
      <selection activeCell="S18" sqref="S18"/>
    </sheetView>
  </sheetViews>
  <sheetFormatPr defaultRowHeight="14.4" x14ac:dyDescent="0.3"/>
  <cols>
    <col min="1" max="1" width="6.77734375" customWidth="1"/>
    <col min="2" max="2" width="13.77734375" customWidth="1"/>
    <col min="8" max="8" width="9.33203125" customWidth="1"/>
  </cols>
  <sheetData>
    <row r="2" spans="1:11" ht="23.4" x14ac:dyDescent="0.45">
      <c r="B2" s="1" t="s">
        <v>0</v>
      </c>
    </row>
    <row r="4" spans="1:11" x14ac:dyDescent="0.3">
      <c r="B4" t="s">
        <v>1</v>
      </c>
      <c r="F4" t="s">
        <v>4</v>
      </c>
    </row>
    <row r="5" spans="1:11" x14ac:dyDescent="0.3">
      <c r="B5" t="s">
        <v>2</v>
      </c>
      <c r="F5" t="s">
        <v>5</v>
      </c>
    </row>
    <row r="6" spans="1:11" x14ac:dyDescent="0.3">
      <c r="B6" t="s">
        <v>3</v>
      </c>
    </row>
    <row r="8" spans="1:11" x14ac:dyDescent="0.3">
      <c r="A8" s="2" t="s">
        <v>6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</row>
    <row r="9" spans="1:11" x14ac:dyDescent="0.3">
      <c r="A9" s="3">
        <v>1</v>
      </c>
      <c r="B9" s="3" t="s">
        <v>18</v>
      </c>
      <c r="C9" s="3">
        <f>182000/4</f>
        <v>45500</v>
      </c>
      <c r="D9" s="3">
        <f>190000/4</f>
        <v>47500</v>
      </c>
      <c r="E9" s="3">
        <f>150000/4</f>
        <v>37500</v>
      </c>
      <c r="F9" s="3">
        <f>190000/4</f>
        <v>47500</v>
      </c>
      <c r="G9" s="3">
        <f>SUM(C9:F9)</f>
        <v>178000</v>
      </c>
      <c r="H9" s="3">
        <f>AVERAGE(C9:F9)</f>
        <v>44500</v>
      </c>
      <c r="I9" s="3">
        <f>MIN(C9:F9)</f>
        <v>37500</v>
      </c>
      <c r="J9" s="3">
        <f>MAX(C9:F9)</f>
        <v>47500</v>
      </c>
      <c r="K9" s="3">
        <f>RANK(G9,$G$9:$G$13)</f>
        <v>3</v>
      </c>
    </row>
    <row r="10" spans="1:11" x14ac:dyDescent="0.3">
      <c r="A10" s="4">
        <v>2</v>
      </c>
      <c r="B10" s="4" t="s">
        <v>17</v>
      </c>
      <c r="C10" s="4">
        <f>80000/4</f>
        <v>20000</v>
      </c>
      <c r="D10" s="4">
        <f>75000/4</f>
        <v>18750</v>
      </c>
      <c r="E10" s="4">
        <f>77000/4</f>
        <v>19250</v>
      </c>
      <c r="F10" s="4">
        <f>72000/4</f>
        <v>18000</v>
      </c>
      <c r="G10" s="4">
        <f t="shared" ref="G10:G13" si="0">SUM(C10:F10)</f>
        <v>76000</v>
      </c>
      <c r="H10" s="4">
        <f t="shared" ref="H10:H13" si="1">AVERAGE(C10:F10)</f>
        <v>19000</v>
      </c>
      <c r="I10" s="4">
        <f t="shared" ref="I10:I13" si="2">MIN(C10:F10)</f>
        <v>18000</v>
      </c>
      <c r="J10" s="4">
        <f t="shared" ref="J10:J13" si="3">MAX(C10:F10)</f>
        <v>20000</v>
      </c>
      <c r="K10" s="4">
        <f t="shared" ref="K10:K13" si="4">RANK(G10,$G$9:$G$13)</f>
        <v>4</v>
      </c>
    </row>
    <row r="11" spans="1:11" x14ac:dyDescent="0.3">
      <c r="A11" s="4">
        <v>3</v>
      </c>
      <c r="B11" s="4" t="s">
        <v>19</v>
      </c>
      <c r="C11" s="4">
        <v>5000</v>
      </c>
      <c r="D11" s="4">
        <v>5000</v>
      </c>
      <c r="E11" s="4">
        <v>5000</v>
      </c>
      <c r="F11" s="4">
        <v>5000</v>
      </c>
      <c r="G11" s="4">
        <f t="shared" si="0"/>
        <v>20000</v>
      </c>
      <c r="H11" s="4">
        <f t="shared" si="1"/>
        <v>5000</v>
      </c>
      <c r="I11" s="4">
        <f t="shared" si="2"/>
        <v>5000</v>
      </c>
      <c r="J11" s="4">
        <f t="shared" si="3"/>
        <v>5000</v>
      </c>
      <c r="K11" s="4">
        <f t="shared" si="4"/>
        <v>5</v>
      </c>
    </row>
    <row r="12" spans="1:11" x14ac:dyDescent="0.3">
      <c r="A12" s="4">
        <v>4</v>
      </c>
      <c r="B12" s="4" t="s">
        <v>20</v>
      </c>
      <c r="C12" s="4">
        <v>115000</v>
      </c>
      <c r="D12" s="4">
        <v>115000</v>
      </c>
      <c r="E12" s="4">
        <v>115000</v>
      </c>
      <c r="F12" s="4">
        <v>115000</v>
      </c>
      <c r="G12" s="4">
        <f t="shared" si="0"/>
        <v>460000</v>
      </c>
      <c r="H12" s="4">
        <f t="shared" si="1"/>
        <v>115000</v>
      </c>
      <c r="I12" s="4">
        <f t="shared" si="2"/>
        <v>115000</v>
      </c>
      <c r="J12" s="4">
        <f t="shared" si="3"/>
        <v>115000</v>
      </c>
      <c r="K12" s="4">
        <f t="shared" si="4"/>
        <v>1</v>
      </c>
    </row>
    <row r="13" spans="1:11" x14ac:dyDescent="0.3">
      <c r="A13" s="5">
        <v>5</v>
      </c>
      <c r="B13" s="5" t="s">
        <v>21</v>
      </c>
      <c r="C13" s="5">
        <v>66000</v>
      </c>
      <c r="D13" s="5">
        <v>66000</v>
      </c>
      <c r="E13" s="5">
        <v>66000</v>
      </c>
      <c r="F13" s="5">
        <v>66000</v>
      </c>
      <c r="G13" s="5">
        <f t="shared" si="0"/>
        <v>264000</v>
      </c>
      <c r="H13" s="5">
        <f t="shared" si="1"/>
        <v>66000</v>
      </c>
      <c r="I13" s="5">
        <f t="shared" si="2"/>
        <v>66000</v>
      </c>
      <c r="J13" s="5">
        <f t="shared" si="3"/>
        <v>66000</v>
      </c>
      <c r="K13" s="5">
        <f t="shared" si="4"/>
        <v>2</v>
      </c>
    </row>
  </sheetData>
  <phoneticPr fontId="1" type="noConversion"/>
  <pageMargins left="0.7" right="0.7" top="0.75" bottom="0.75" header="0.3" footer="0.3"/>
  <pageSetup orientation="portrait" r:id="rId1"/>
  <ignoredErrors>
    <ignoredError sqref="E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DANG</dc:creator>
  <cp:lastModifiedBy>Đăng Nguyễn Hải</cp:lastModifiedBy>
  <dcterms:created xsi:type="dcterms:W3CDTF">2015-06-05T18:17:20Z</dcterms:created>
  <dcterms:modified xsi:type="dcterms:W3CDTF">2020-12-19T13:51:15Z</dcterms:modified>
</cp:coreProperties>
</file>