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95" windowWidth="23655" windowHeight="9405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J15" i="1"/>
  <c r="I15"/>
  <c r="D15"/>
  <c r="G4"/>
  <c r="E4"/>
  <c r="C4"/>
  <c r="I4" s="1"/>
  <c r="J4" l="1"/>
</calcChain>
</file>

<file path=xl/sharedStrings.xml><?xml version="1.0" encoding="utf-8"?>
<sst xmlns="http://schemas.openxmlformats.org/spreadsheetml/2006/main" count="25" uniqueCount="25">
  <si>
    <t>CALCULO DE SUBSTITUIÇÃO TRIBUTÁRIA</t>
  </si>
  <si>
    <t>VALOR DO PRODUTO</t>
  </si>
  <si>
    <t>ALIQUOTA IPI</t>
  </si>
  <si>
    <t>VALOR IPI</t>
  </si>
  <si>
    <t>ALIQUOTA ICMS (INTERNA)</t>
  </si>
  <si>
    <t>ALIQUOTA ICMS (SAÍDA)</t>
  </si>
  <si>
    <t>VALOR ICMS (SAÍDA)</t>
  </si>
  <si>
    <t>MVA ORIGINAL/AJUSTADA</t>
  </si>
  <si>
    <t>BASE CÁLCULO SUBSTITUIÇÃO</t>
  </si>
  <si>
    <t>VALOR SUBSTITUIÇÃO</t>
  </si>
  <si>
    <t>CALCULO DE MVA AJUSTADA</t>
  </si>
  <si>
    <t>CALCULO DE REDUÇÃO DE BASE</t>
  </si>
  <si>
    <t>MVA ORIGINAL</t>
  </si>
  <si>
    <t>ALIQUOTA INTERNA</t>
  </si>
  <si>
    <t>ALIQUOTA INTERESTADUAL</t>
  </si>
  <si>
    <t>MVA AJUSTADA</t>
  </si>
  <si>
    <t>VALOR TOTAL DO PRODUTO</t>
  </si>
  <si>
    <t>ALIQUOTA CHEIA</t>
  </si>
  <si>
    <t>VALOR ICMS NF</t>
  </si>
  <si>
    <t>ALIQUOTA REDUZIDA</t>
  </si>
  <si>
    <t>BASE ICMS REDUZIDA</t>
  </si>
  <si>
    <t>Fórmula MVA ajustada = [(1+ MVA ST original) x (1 - ALQ inter) / (1- ALQ intra)] -1</t>
  </si>
  <si>
    <t>VALOR ICMS INTERNO</t>
  </si>
  <si>
    <t>Fórmula Cálculo Substituição = (Base Cálculo x Alíquota ICMS Saída) - Valor ICMS Interno</t>
  </si>
  <si>
    <t>Fórmula Base Cálculo Substituição = [(Valor Produto + Valor IPI) x (MVA)] + (Valor Produto + Valor IPI)</t>
  </si>
</sst>
</file>

<file path=xl/styles.xml><?xml version="1.0" encoding="utf-8"?>
<styleSheet xmlns="http://schemas.openxmlformats.org/spreadsheetml/2006/main">
  <numFmts count="1">
    <numFmt numFmtId="164" formatCode="&quot;$&quot;#,##0.00;&quot;$&quot;\(#,##0.00\)"/>
  </numFmts>
  <fonts count="9">
    <font>
      <sz val="11"/>
      <color rgb="FF000000"/>
      <name val="Calibri"/>
    </font>
    <font>
      <b/>
      <sz val="16"/>
      <color rgb="FF000000"/>
      <name val="Verdana"/>
    </font>
    <font>
      <sz val="11"/>
      <name val="Calibri"/>
    </font>
    <font>
      <sz val="8"/>
      <color rgb="FF000000"/>
      <name val="Verdana"/>
    </font>
    <font>
      <sz val="8"/>
      <color rgb="FFFF0000"/>
      <name val="Verdana"/>
    </font>
    <font>
      <b/>
      <sz val="14"/>
      <color rgb="FF000000"/>
      <name val="Verdana"/>
    </font>
    <font>
      <sz val="10"/>
      <color rgb="FF000000"/>
      <name val="Verdana"/>
    </font>
    <font>
      <sz val="11"/>
      <color rgb="FF000000"/>
      <name val="Verdan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4" xfId="0" applyFont="1" applyBorder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9" fontId="0" fillId="0" borderId="0" xfId="0" applyNumberFormat="1" applyFont="1"/>
    <xf numFmtId="0" fontId="0" fillId="0" borderId="9" xfId="0" applyFont="1" applyBorder="1"/>
    <xf numFmtId="0" fontId="0" fillId="0" borderId="10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7" fillId="0" borderId="9" xfId="0" applyFont="1" applyBorder="1"/>
    <xf numFmtId="0" fontId="8" fillId="0" borderId="0" xfId="0" applyFont="1"/>
    <xf numFmtId="0" fontId="7" fillId="0" borderId="0" xfId="0" applyFont="1"/>
    <xf numFmtId="0" fontId="0" fillId="0" borderId="0" xfId="0" applyFont="1" applyBorder="1"/>
    <xf numFmtId="164" fontId="0" fillId="0" borderId="18" xfId="0" applyNumberFormat="1" applyFont="1" applyBorder="1" applyAlignment="1">
      <alignment horizontal="center" vertical="center"/>
    </xf>
    <xf numFmtId="0" fontId="2" fillId="0" borderId="20" xfId="0" applyFont="1" applyBorder="1"/>
    <xf numFmtId="9" fontId="0" fillId="0" borderId="6" xfId="0" applyNumberFormat="1" applyFont="1" applyBorder="1" applyAlignment="1">
      <alignment horizontal="center" vertical="center"/>
    </xf>
    <xf numFmtId="0" fontId="2" fillId="0" borderId="21" xfId="0" applyFont="1" applyBorder="1"/>
    <xf numFmtId="164" fontId="0" fillId="0" borderId="6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2" fillId="0" borderId="2" xfId="0" applyFont="1" applyBorder="1"/>
    <xf numFmtId="0" fontId="2" fillId="0" borderId="15" xfId="0" applyFont="1" applyBorder="1"/>
    <xf numFmtId="164" fontId="0" fillId="0" borderId="19" xfId="0" applyNumberFormat="1" applyFont="1" applyBorder="1" applyAlignment="1">
      <alignment horizontal="center" vertical="center"/>
    </xf>
    <xf numFmtId="0" fontId="2" fillId="0" borderId="22" xfId="0" applyFont="1" applyBorder="1"/>
    <xf numFmtId="0" fontId="6" fillId="0" borderId="1" xfId="0" applyFont="1" applyBorder="1" applyAlignment="1">
      <alignment horizontal="center"/>
    </xf>
    <xf numFmtId="10" fontId="6" fillId="0" borderId="6" xfId="0" applyNumberFormat="1" applyFont="1" applyBorder="1" applyAlignment="1">
      <alignment horizontal="center" vertical="center"/>
    </xf>
    <xf numFmtId="0" fontId="2" fillId="0" borderId="8" xfId="0" applyFont="1" applyBorder="1"/>
    <xf numFmtId="9" fontId="6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0" fontId="2" fillId="0" borderId="7" xfId="0" applyFont="1" applyBorder="1"/>
    <xf numFmtId="9" fontId="3" fillId="0" borderId="6" xfId="0" applyNumberFormat="1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164" fontId="4" fillId="0" borderId="6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4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3"/>
  <sheetViews>
    <sheetView tabSelected="1" workbookViewId="0">
      <selection sqref="A1:XFD1048576"/>
    </sheetView>
  </sheetViews>
  <sheetFormatPr defaultColWidth="15.140625" defaultRowHeight="15" customHeight="1"/>
  <cols>
    <col min="1" max="1" width="17.7109375" customWidth="1"/>
    <col min="2" max="2" width="11.140625" customWidth="1"/>
    <col min="3" max="3" width="14.5703125" customWidth="1"/>
    <col min="4" max="4" width="16.7109375" customWidth="1"/>
    <col min="5" max="5" width="14" customWidth="1"/>
    <col min="6" max="6" width="16.85546875" customWidth="1"/>
    <col min="7" max="7" width="16.7109375" customWidth="1"/>
    <col min="8" max="8" width="19.42578125" customWidth="1"/>
    <col min="9" max="9" width="14.42578125" customWidth="1"/>
    <col min="10" max="10" width="16" customWidth="1"/>
    <col min="11" max="12" width="8.7109375" customWidth="1"/>
    <col min="13" max="26" width="12.5703125" customWidth="1"/>
  </cols>
  <sheetData>
    <row r="1" spans="1:26" ht="18" customHeight="1">
      <c r="A1" s="31" t="s">
        <v>0</v>
      </c>
      <c r="B1" s="23"/>
      <c r="C1" s="23"/>
      <c r="D1" s="23"/>
      <c r="E1" s="23"/>
      <c r="F1" s="23"/>
      <c r="G1" s="23"/>
      <c r="H1" s="23"/>
      <c r="I1" s="23"/>
      <c r="J1" s="32"/>
      <c r="K1" s="1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6" customHeight="1">
      <c r="A2" s="33"/>
      <c r="B2" s="23"/>
      <c r="C2" s="23"/>
      <c r="D2" s="23"/>
      <c r="E2" s="23"/>
      <c r="F2" s="23"/>
      <c r="G2" s="23"/>
      <c r="H2" s="23"/>
      <c r="I2" s="23"/>
      <c r="J2" s="32"/>
      <c r="K2" s="1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2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22</v>
      </c>
      <c r="F3" s="4" t="s">
        <v>5</v>
      </c>
      <c r="G3" s="4" t="s">
        <v>6</v>
      </c>
      <c r="H3" s="4" t="s">
        <v>7</v>
      </c>
      <c r="I3" s="4" t="s">
        <v>8</v>
      </c>
      <c r="J3" s="5" t="s">
        <v>9</v>
      </c>
      <c r="K3" s="1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34">
        <v>0</v>
      </c>
      <c r="B4" s="36">
        <v>0</v>
      </c>
      <c r="C4" s="34">
        <f>A4*B4</f>
        <v>0</v>
      </c>
      <c r="D4" s="36">
        <v>0</v>
      </c>
      <c r="E4" s="34">
        <f>A4*D4</f>
        <v>0</v>
      </c>
      <c r="F4" s="36">
        <v>0</v>
      </c>
      <c r="G4" s="34">
        <f>A4*F4</f>
        <v>0</v>
      </c>
      <c r="H4" s="41">
        <v>0</v>
      </c>
      <c r="I4" s="34">
        <f>((A4+C4)*H4)+(A4+C4)</f>
        <v>0</v>
      </c>
      <c r="J4" s="40">
        <f>(I4*F4)-E4</f>
        <v>0</v>
      </c>
      <c r="K4" s="1"/>
      <c r="L4" s="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1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9"/>
      <c r="B6" s="29"/>
      <c r="C6" s="29"/>
      <c r="D6" s="29"/>
      <c r="E6" s="29"/>
      <c r="F6" s="29"/>
      <c r="G6" s="29"/>
      <c r="H6" s="29"/>
      <c r="I6" s="35"/>
      <c r="J6" s="29"/>
      <c r="K6" s="1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13" t="s">
        <v>24</v>
      </c>
      <c r="B8" s="14"/>
      <c r="C8" s="14"/>
      <c r="D8" s="14"/>
      <c r="E8" s="2"/>
      <c r="F8" s="2"/>
      <c r="G8" s="2"/>
      <c r="H8" s="2"/>
      <c r="I8" s="2"/>
      <c r="J8" s="2"/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13" t="s">
        <v>23</v>
      </c>
      <c r="B9" s="14"/>
      <c r="C9" s="14"/>
      <c r="D9" s="14"/>
      <c r="E9" s="2"/>
      <c r="F9" s="2"/>
      <c r="G9" s="2"/>
      <c r="H9" s="2"/>
      <c r="I9" s="2"/>
      <c r="J9" s="2"/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2"/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8"/>
      <c r="B11" s="8"/>
      <c r="C11" s="8"/>
      <c r="D11" s="8"/>
      <c r="E11" s="2"/>
      <c r="F11" s="2"/>
      <c r="G11" s="2"/>
      <c r="H11" s="2"/>
      <c r="I11" s="2"/>
      <c r="J11" s="2"/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42" t="s">
        <v>10</v>
      </c>
      <c r="B12" s="23"/>
      <c r="C12" s="23"/>
      <c r="D12" s="23"/>
      <c r="E12" s="1"/>
      <c r="F12" s="37" t="s">
        <v>11</v>
      </c>
      <c r="G12" s="38"/>
      <c r="H12" s="38"/>
      <c r="I12" s="38"/>
      <c r="J12" s="39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.75" customHeight="1">
      <c r="A13" s="27"/>
      <c r="B13" s="23"/>
      <c r="C13" s="23"/>
      <c r="D13" s="23"/>
      <c r="E13" s="1"/>
      <c r="F13" s="22"/>
      <c r="G13" s="23"/>
      <c r="H13" s="23"/>
      <c r="I13" s="23"/>
      <c r="J13" s="24"/>
      <c r="K13" s="2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8.25" customHeight="1">
      <c r="A14" s="9" t="s">
        <v>12</v>
      </c>
      <c r="B14" s="9" t="s">
        <v>13</v>
      </c>
      <c r="C14" s="4" t="s">
        <v>14</v>
      </c>
      <c r="D14" s="9" t="s">
        <v>15</v>
      </c>
      <c r="E14" s="1"/>
      <c r="F14" s="10" t="s">
        <v>16</v>
      </c>
      <c r="G14" s="9" t="s">
        <v>17</v>
      </c>
      <c r="H14" s="9" t="s">
        <v>18</v>
      </c>
      <c r="I14" s="9" t="s">
        <v>19</v>
      </c>
      <c r="J14" s="11" t="s">
        <v>20</v>
      </c>
      <c r="K14" s="2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28">
        <v>0</v>
      </c>
      <c r="B15" s="30">
        <v>0</v>
      </c>
      <c r="C15" s="30">
        <v>0</v>
      </c>
      <c r="D15" s="28">
        <f>IFERROR((1+A15)*(1-B15)/(1-C15)-1,"")</f>
        <v>0</v>
      </c>
      <c r="E15" s="1"/>
      <c r="F15" s="16">
        <v>0</v>
      </c>
      <c r="G15" s="18">
        <v>0</v>
      </c>
      <c r="H15" s="20">
        <v>0</v>
      </c>
      <c r="I15" s="21" t="str">
        <f>IFERROR((H15/F15),"")</f>
        <v/>
      </c>
      <c r="J15" s="25" t="str">
        <f>IFERROR(H15/G15,"")</f>
        <v/>
      </c>
      <c r="K15" s="2"/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9"/>
      <c r="B16" s="29"/>
      <c r="C16" s="29"/>
      <c r="D16" s="29"/>
      <c r="E16" s="1"/>
      <c r="F16" s="17"/>
      <c r="G16" s="19"/>
      <c r="H16" s="19"/>
      <c r="I16" s="19"/>
      <c r="J16" s="26"/>
      <c r="K16" s="2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2"/>
      <c r="B17" s="12"/>
      <c r="C17" s="12"/>
      <c r="D17" s="1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3" t="s">
        <v>21</v>
      </c>
      <c r="B18" s="14"/>
      <c r="C18" s="14"/>
      <c r="D18" s="14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4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.75" customHeight="1">
      <c r="A22" s="3"/>
      <c r="B22" s="3"/>
      <c r="C22" s="3"/>
      <c r="D22" s="3"/>
      <c r="E22" s="3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8.25" customHeight="1">
      <c r="A23" s="3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3"/>
      <c r="B24" s="3"/>
      <c r="C24" s="3"/>
      <c r="D24" s="3"/>
      <c r="E24" s="3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25">
    <mergeCell ref="F12:J12"/>
    <mergeCell ref="F4:F6"/>
    <mergeCell ref="I4:I6"/>
    <mergeCell ref="J4:J6"/>
    <mergeCell ref="D4:D6"/>
    <mergeCell ref="E4:E6"/>
    <mergeCell ref="G4:G6"/>
    <mergeCell ref="H4:H6"/>
    <mergeCell ref="A12:D12"/>
    <mergeCell ref="A1:J1"/>
    <mergeCell ref="A2:J2"/>
    <mergeCell ref="A4:A6"/>
    <mergeCell ref="B4:B6"/>
    <mergeCell ref="C4:C6"/>
    <mergeCell ref="A13:D13"/>
    <mergeCell ref="A15:A16"/>
    <mergeCell ref="B15:B16"/>
    <mergeCell ref="C15:C16"/>
    <mergeCell ref="D15:D16"/>
    <mergeCell ref="F15:F16"/>
    <mergeCell ref="G15:G16"/>
    <mergeCell ref="H15:H16"/>
    <mergeCell ref="I15:I16"/>
    <mergeCell ref="F13:J13"/>
    <mergeCell ref="J15:J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PDV</dc:creator>
  <cp:lastModifiedBy>BomFrios</cp:lastModifiedBy>
  <dcterms:created xsi:type="dcterms:W3CDTF">2017-02-20T19:46:47Z</dcterms:created>
  <dcterms:modified xsi:type="dcterms:W3CDTF">2017-08-21T13:09:37Z</dcterms:modified>
</cp:coreProperties>
</file>