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<sst xmlns="http://schemas.openxmlformats.org/spreadsheetml/2006/main" count="47" uniqueCount="20">
  <si>
    <t>序号</t>
  </si>
  <si>
    <t>日期</t>
  </si>
  <si>
    <t>姓名</t>
  </si>
  <si>
    <t>性别</t>
  </si>
  <si>
    <t>年龄</t>
  </si>
  <si>
    <t>GRASE</t>
  </si>
  <si>
    <t>TSE</t>
  </si>
  <si>
    <t>SI胆总管</t>
  </si>
  <si>
    <t>SD</t>
  </si>
  <si>
    <t>SI</t>
  </si>
  <si>
    <t>采集时间</t>
  </si>
  <si>
    <t>胆总管1</t>
  </si>
  <si>
    <t>胆总管2</t>
  </si>
  <si>
    <t>胆总管3</t>
  </si>
  <si>
    <t>平均</t>
  </si>
  <si>
    <t>肝背景</t>
  </si>
  <si>
    <t>SNR</t>
  </si>
  <si>
    <t>CNR</t>
  </si>
  <si>
    <t>男</t>
  </si>
  <si>
    <t>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</si>
</sst>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34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abSelected="1" zoomScale="85" zoomScaleNormal="85" workbookViewId="0">
      <selection activeCell="B5" sqref="B5:B11"/>
    </sheetView>
  </sheetViews>
  <sheetFormatPr defaultColWidth="9" defaultRowHeight="16.8"/>
  <cols>
    <col min="2" max="2" width="15.875" customWidth="1"/>
    <col min="3" max="3" width="9.125" customWidth="1"/>
    <col min="4" max="4" width="5.75961538461539" customWidth="1"/>
    <col min="5" max="5" width="5.60576923076923" customWidth="1"/>
    <col min="10" max="10" width="12.9230769230769"/>
    <col min="14" max="14" width="12.9230769230769"/>
    <col min="17" max="18" width="12.9230769230769"/>
    <col min="22" max="22" width="12.9230769230769"/>
    <col min="26" max="26" width="12.9230769230769"/>
    <col min="29" max="30" width="12.9230769230769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7:30">
      <c r="G2" s="2" t="s">
        <v>5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4" t="s">
        <v>6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 spans="7:28">
      <c r="G3" s="3" t="s">
        <v>7</v>
      </c>
      <c r="H3" s="3"/>
      <c r="I3" s="3"/>
      <c r="J3" s="3"/>
      <c r="K3" s="3" t="s">
        <v>8</v>
      </c>
      <c r="L3" s="3"/>
      <c r="M3" s="3"/>
      <c r="N3" s="3"/>
      <c r="O3" t="s">
        <v>9</v>
      </c>
      <c r="P3" t="s">
        <v>8</v>
      </c>
      <c r="S3" s="3" t="s">
        <v>7</v>
      </c>
      <c r="T3" s="3"/>
      <c r="U3" s="3"/>
      <c r="V3" s="3"/>
      <c r="W3" s="3" t="s">
        <v>8</v>
      </c>
      <c r="X3" s="3"/>
      <c r="Y3" s="3"/>
      <c r="Z3" s="3"/>
      <c r="AA3" t="s">
        <v>9</v>
      </c>
      <c r="AB3" t="s">
        <v>8</v>
      </c>
    </row>
    <row r="4" spans="6:30"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15</v>
      </c>
      <c r="Q4" t="s">
        <v>16</v>
      </c>
      <c r="R4" t="s">
        <v>17</v>
      </c>
      <c r="S4" t="s">
        <v>11</v>
      </c>
      <c r="T4" t="s">
        <v>12</v>
      </c>
      <c r="U4" t="s">
        <v>13</v>
      </c>
      <c r="V4" t="s">
        <v>14</v>
      </c>
      <c r="W4" t="s">
        <v>11</v>
      </c>
      <c r="X4" t="s">
        <v>12</v>
      </c>
      <c r="Y4" t="s">
        <v>13</v>
      </c>
      <c r="Z4" t="s">
        <v>14</v>
      </c>
      <c r="AA4" t="s">
        <v>15</v>
      </c>
      <c r="AB4" t="s">
        <v>15</v>
      </c>
      <c r="AC4" t="s">
        <v>16</v>
      </c>
      <c r="AD4" t="s">
        <v>17</v>
      </c>
    </row>
    <row r="5" spans="2:5">
      <c r="B5" s="1"/>
      <c r="C5">
        <v>1</v>
      </c>
      <c r="D5" t="s">
        <v>18</v>
      </c>
      <c r="E5">
        <v>64</v>
      </c>
    </row>
    <row r="6" spans="2:5">
      <c r="B6" s="1"/>
      <c r="C6">
        <v>2</v>
      </c>
      <c r="D6" t="s">
        <v>18</v>
      </c>
      <c r="E6">
        <v>71</v>
      </c>
    </row>
    <row r="7" spans="2:30">
      <c r="B7" s="1"/>
      <c r="C7">
        <v>3</v>
      </c>
      <c r="D7" t="s">
        <v>19</v>
      </c>
      <c r="E7">
        <v>55</v>
      </c>
      <c r="G7">
        <v>1234</v>
      </c>
      <c r="H7">
        <v>1300</v>
      </c>
      <c r="I7">
        <v>1050</v>
      </c>
      <c r="J7">
        <f t="shared" ref="J7:J9" si="0">(G7+H7+I7)/3</f>
        <v>1194.66666666667</v>
      </c>
      <c r="K7">
        <v>45.7</v>
      </c>
      <c r="L7">
        <v>39.6</v>
      </c>
      <c r="M7">
        <v>97.06</v>
      </c>
      <c r="N7">
        <f t="shared" ref="N7:N9" si="1">(K7+L7+M7)/3</f>
        <v>60.7866666666667</v>
      </c>
      <c r="O7">
        <v>113.81</v>
      </c>
      <c r="P7">
        <v>18.71</v>
      </c>
      <c r="Q7">
        <f t="shared" ref="Q7:Q10" si="2">J7/N7</f>
        <v>19.6534327703444</v>
      </c>
      <c r="R7">
        <f t="shared" ref="R7:R10" si="3">(J7-O7)/N7</f>
        <v>17.7811471813994</v>
      </c>
      <c r="S7">
        <v>1912.61</v>
      </c>
      <c r="T7">
        <v>1752.39</v>
      </c>
      <c r="U7">
        <v>1622.25</v>
      </c>
      <c r="V7">
        <f t="shared" ref="V7:V9" si="4">(S7+T7+U7)/3</f>
        <v>1762.41666666667</v>
      </c>
      <c r="W7">
        <v>59.01</v>
      </c>
      <c r="X7">
        <v>71.68</v>
      </c>
      <c r="Y7">
        <v>89.08</v>
      </c>
      <c r="Z7">
        <f t="shared" ref="Z7:Z9" si="5">(W7+X7+Y7)/3</f>
        <v>73.2566666666667</v>
      </c>
      <c r="AA7">
        <v>41.49</v>
      </c>
      <c r="AB7">
        <v>8.66</v>
      </c>
      <c r="AC7">
        <f t="shared" ref="AC7:AC10" si="6">V7/Z7</f>
        <v>24.0581062019384</v>
      </c>
      <c r="AD7">
        <f t="shared" ref="AD7:AD10" si="7">(V7-AA7)/Z7</f>
        <v>23.4917413659735</v>
      </c>
    </row>
    <row r="8" spans="2:30">
      <c r="B8" s="1"/>
      <c r="C8">
        <v>4</v>
      </c>
      <c r="D8" t="s">
        <v>18</v>
      </c>
      <c r="E8">
        <v>71</v>
      </c>
      <c r="G8">
        <v>1267.2</v>
      </c>
      <c r="H8">
        <v>1167.26</v>
      </c>
      <c r="I8">
        <v>1287.94</v>
      </c>
      <c r="J8">
        <f t="shared" si="0"/>
        <v>1240.8</v>
      </c>
      <c r="K8">
        <v>52.03</v>
      </c>
      <c r="L8">
        <v>104.78</v>
      </c>
      <c r="M8">
        <v>38.82</v>
      </c>
      <c r="N8">
        <f t="shared" si="1"/>
        <v>65.21</v>
      </c>
      <c r="O8">
        <v>109.37</v>
      </c>
      <c r="P8">
        <v>7.4</v>
      </c>
      <c r="Q8">
        <f t="shared" si="2"/>
        <v>19.0277564790676</v>
      </c>
      <c r="R8">
        <f t="shared" si="3"/>
        <v>17.3505597301027</v>
      </c>
      <c r="S8">
        <v>2218.2</v>
      </c>
      <c r="T8">
        <v>1060.47</v>
      </c>
      <c r="U8">
        <v>1206.36</v>
      </c>
      <c r="V8">
        <f t="shared" si="4"/>
        <v>1495.01</v>
      </c>
      <c r="W8">
        <v>72.57</v>
      </c>
      <c r="X8">
        <v>114.03</v>
      </c>
      <c r="Y8">
        <v>213.53</v>
      </c>
      <c r="Z8">
        <f t="shared" si="5"/>
        <v>133.376666666667</v>
      </c>
      <c r="AA8">
        <v>70.59</v>
      </c>
      <c r="AB8">
        <v>18.65</v>
      </c>
      <c r="AC8">
        <f t="shared" si="6"/>
        <v>11.2089320970685</v>
      </c>
      <c r="AD8">
        <f t="shared" si="7"/>
        <v>10.6796791042911</v>
      </c>
    </row>
    <row r="9" spans="2:30">
      <c r="B9" s="1"/>
      <c r="C9">
        <v>5</v>
      </c>
      <c r="D9" t="s">
        <v>18</v>
      </c>
      <c r="E9">
        <v>54</v>
      </c>
      <c r="G9">
        <v>825</v>
      </c>
      <c r="H9">
        <v>598</v>
      </c>
      <c r="I9">
        <v>488</v>
      </c>
      <c r="J9">
        <f t="shared" si="0"/>
        <v>637</v>
      </c>
      <c r="K9">
        <v>91</v>
      </c>
      <c r="L9">
        <v>48</v>
      </c>
      <c r="M9">
        <v>29</v>
      </c>
      <c r="N9">
        <f t="shared" si="1"/>
        <v>56</v>
      </c>
      <c r="O9">
        <v>66</v>
      </c>
      <c r="P9">
        <v>8.5</v>
      </c>
      <c r="Q9">
        <f t="shared" si="2"/>
        <v>11.375</v>
      </c>
      <c r="R9">
        <f t="shared" si="3"/>
        <v>10.1964285714286</v>
      </c>
      <c r="S9">
        <v>1276</v>
      </c>
      <c r="T9">
        <v>1312</v>
      </c>
      <c r="U9">
        <v>1233</v>
      </c>
      <c r="V9">
        <f t="shared" si="4"/>
        <v>1273.66666666667</v>
      </c>
      <c r="W9">
        <v>148</v>
      </c>
      <c r="X9">
        <v>139</v>
      </c>
      <c r="Y9">
        <v>69</v>
      </c>
      <c r="Z9">
        <f t="shared" si="5"/>
        <v>118.666666666667</v>
      </c>
      <c r="AA9">
        <v>60</v>
      </c>
      <c r="AB9">
        <v>14.7</v>
      </c>
      <c r="AC9">
        <f t="shared" si="6"/>
        <v>10.7331460674157</v>
      </c>
      <c r="AD9">
        <f t="shared" si="7"/>
        <v>10.2275280898876</v>
      </c>
    </row>
    <row r="10" spans="2:30">
      <c r="B10" s="1"/>
      <c r="C10">
        <v>6</v>
      </c>
      <c r="D10" t="s">
        <v>18</v>
      </c>
      <c r="E10">
        <v>69</v>
      </c>
      <c r="G10">
        <v>787.43</v>
      </c>
      <c r="H10">
        <v>1161.6</v>
      </c>
      <c r="J10">
        <f>(G10+H10+I10)/2</f>
        <v>974.515</v>
      </c>
      <c r="K10">
        <v>31.03</v>
      </c>
      <c r="L10">
        <v>92.19</v>
      </c>
      <c r="N10">
        <f>(K10+L10+M10)/2</f>
        <v>61.61</v>
      </c>
      <c r="O10">
        <v>240.14</v>
      </c>
      <c r="P10">
        <v>15.4</v>
      </c>
      <c r="Q10">
        <f t="shared" si="2"/>
        <v>15.8174809284207</v>
      </c>
      <c r="R10">
        <f t="shared" si="3"/>
        <v>11.9197370556728</v>
      </c>
      <c r="S10">
        <v>4605.39</v>
      </c>
      <c r="T10">
        <v>3651.27</v>
      </c>
      <c r="V10">
        <f>(S10+T10+U10)/2</f>
        <v>4128.33</v>
      </c>
      <c r="W10">
        <v>106.99</v>
      </c>
      <c r="X10">
        <v>177.09</v>
      </c>
      <c r="Z10">
        <f>(W10+X10+Y10)/2</f>
        <v>142.04</v>
      </c>
      <c r="AA10">
        <v>227.85</v>
      </c>
      <c r="AB10">
        <v>44.27</v>
      </c>
      <c r="AC10">
        <f t="shared" si="6"/>
        <v>29.0645592790763</v>
      </c>
      <c r="AD10">
        <f t="shared" si="7"/>
        <v>27.4604336806533</v>
      </c>
    </row>
    <row r="11" spans="2:5">
      <c r="B11" s="1"/>
      <c r="C11">
        <v>7</v>
      </c>
      <c r="D11" t="s">
        <v>18</v>
      </c>
      <c r="E11">
        <v>35</v>
      </c>
    </row>
  </sheetData>
  <mergeCells count="6">
    <mergeCell ref="G2:R2"/>
    <mergeCell ref="S2:AD2"/>
    <mergeCell ref="G3:I3"/>
    <mergeCell ref="K3:M3"/>
    <mergeCell ref="S3:U3"/>
    <mergeCell ref="W3:Y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安全&amp;危险</cp:lastModifiedBy>
  <dcterms:created xsi:type="dcterms:W3CDTF">2006-09-14T03:21:00Z</dcterms:created>
  <dcterms:modified xsi:type="dcterms:W3CDTF">2023-05-11T12:00:26Z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2052-5.4.0.7913</vt:lpwstr>
  </property>
  <property fmtid="{D5CDD505-2E9C-101B-9397-08002B2CF9AE}" pid="3" name="ICV">
    <vt:lpwstr>A07EF008E01C2E5E5A685C644D9A1870_43</vt:lpwstr>
  </property>
</Properties>
</file>