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<sst xmlns="http://schemas.openxmlformats.org/spreadsheetml/2006/main" count="44" uniqueCount="17">
  <si>
    <t>姓名</t>
  </si>
  <si>
    <t>性别</t>
  </si>
  <si>
    <t>年龄</t>
  </si>
  <si>
    <t>GRASE</t>
  </si>
  <si>
    <t>TSE</t>
  </si>
  <si>
    <t>SI胆总管</t>
  </si>
  <si>
    <t>SD</t>
  </si>
  <si>
    <t>SI</t>
  </si>
  <si>
    <t>胆总管1</t>
  </si>
  <si>
    <t>胆总管2</t>
  </si>
  <si>
    <t>胆总管3</t>
  </si>
  <si>
    <t>平均</t>
  </si>
  <si>
    <t>肝背景</t>
  </si>
  <si>
    <t>SNR</t>
  </si>
  <si>
    <t>CNR</t>
  </si>
  <si>
    <t>男</t>
  </si>
  <si>
    <t>女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</si>
</sst>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4" fillId="19" borderId="7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3" fillId="18" borderId="6" applyNumberFormat="0" applyAlignment="0" applyProtection="0">
      <alignment vertical="center"/>
    </xf>
    <xf numFmtId="0" fontId="16" fillId="19" borderId="8" applyNumberFormat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0"/>
  <sheetViews>
    <sheetView tabSelected="1" zoomScale="85" zoomScaleNormal="85" workbookViewId="0">
      <selection activeCell="G14" sqref="G14"/>
    </sheetView>
  </sheetViews>
  <sheetFormatPr defaultColWidth="9" defaultRowHeight="16.8"/>
  <cols>
    <col min="1" max="1" width="9.125" customWidth="1"/>
    <col min="2" max="2" width="5.75961538461539" customWidth="1"/>
    <col min="3" max="3" width="5.60576923076923" customWidth="1"/>
    <col min="7" max="7" width="12.9230769230769"/>
    <col min="11" max="11" width="12.9230769230769"/>
    <col min="14" max="15" width="12.9230769230769"/>
    <col min="19" max="19" width="12.9230769230769"/>
    <col min="23" max="23" width="12.9230769230769"/>
    <col min="26" max="27" width="12.9230769230769"/>
  </cols>
  <sheetData>
    <row r="1" spans="1:27">
      <c r="A1" t="s">
        <v>0</v>
      </c>
      <c r="B1" t="s">
        <v>1</v>
      </c>
      <c r="C1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3" t="s">
        <v>4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4:25">
      <c r="D2" s="2" t="s">
        <v>5</v>
      </c>
      <c r="E2" s="2"/>
      <c r="F2" s="2"/>
      <c r="G2" s="2"/>
      <c r="H2" s="2" t="s">
        <v>6</v>
      </c>
      <c r="I2" s="2"/>
      <c r="J2" s="2"/>
      <c r="K2" s="2"/>
      <c r="L2" t="s">
        <v>7</v>
      </c>
      <c r="M2" t="s">
        <v>6</v>
      </c>
      <c r="P2" s="2" t="s">
        <v>5</v>
      </c>
      <c r="Q2" s="2"/>
      <c r="R2" s="2"/>
      <c r="S2" s="2"/>
      <c r="T2" s="2" t="s">
        <v>6</v>
      </c>
      <c r="U2" s="2"/>
      <c r="V2" s="2"/>
      <c r="W2" s="2"/>
      <c r="X2" t="s">
        <v>7</v>
      </c>
      <c r="Y2" t="s">
        <v>6</v>
      </c>
    </row>
    <row r="3" spans="4:27">
      <c r="D3" t="s">
        <v>8</v>
      </c>
      <c r="E3" t="s">
        <v>9</v>
      </c>
      <c r="F3" t="s">
        <v>10</v>
      </c>
      <c r="G3" t="s">
        <v>11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12</v>
      </c>
      <c r="N3" t="s">
        <v>13</v>
      </c>
      <c r="O3" t="s">
        <v>14</v>
      </c>
      <c r="P3" t="s">
        <v>8</v>
      </c>
      <c r="Q3" t="s">
        <v>9</v>
      </c>
      <c r="R3" t="s">
        <v>10</v>
      </c>
      <c r="S3" t="s">
        <v>11</v>
      </c>
      <c r="T3" t="s">
        <v>8</v>
      </c>
      <c r="U3" t="s">
        <v>9</v>
      </c>
      <c r="V3" t="s">
        <v>10</v>
      </c>
      <c r="W3" t="s">
        <v>11</v>
      </c>
      <c r="X3" t="s">
        <v>12</v>
      </c>
      <c r="Y3" t="s">
        <v>12</v>
      </c>
      <c r="Z3" t="s">
        <v>13</v>
      </c>
      <c r="AA3" t="s">
        <v>14</v>
      </c>
    </row>
    <row r="4" spans="1:3">
      <c r="A4">
        <v>1</v>
      </c>
      <c r="B4" t="s">
        <v>15</v>
      </c>
      <c r="C4">
        <v>64</v>
      </c>
    </row>
    <row r="5" spans="1:3">
      <c r="A5">
        <v>2</v>
      </c>
      <c r="B5" t="s">
        <v>15</v>
      </c>
      <c r="C5">
        <v>71</v>
      </c>
    </row>
    <row r="6" spans="1:27">
      <c r="A6">
        <v>3</v>
      </c>
      <c r="B6" t="s">
        <v>16</v>
      </c>
      <c r="C6">
        <v>55</v>
      </c>
      <c r="D6">
        <v>1234</v>
      </c>
      <c r="E6">
        <v>1300</v>
      </c>
      <c r="F6">
        <v>1050</v>
      </c>
      <c r="G6">
        <f t="shared" ref="G6:G8" si="0">(D6+E6+F6)/3</f>
        <v>1194.66666666667</v>
      </c>
      <c r="H6">
        <v>45.7</v>
      </c>
      <c r="I6">
        <v>39.6</v>
      </c>
      <c r="J6">
        <v>97.06</v>
      </c>
      <c r="K6">
        <f t="shared" ref="K6:K8" si="1">(H6+I6+J6)/3</f>
        <v>60.7866666666667</v>
      </c>
      <c r="L6">
        <v>113.81</v>
      </c>
      <c r="M6">
        <v>18.71</v>
      </c>
      <c r="N6">
        <f t="shared" ref="N6:N9" si="2">G6/K6</f>
        <v>19.6534327703444</v>
      </c>
      <c r="O6">
        <f t="shared" ref="O6:O9" si="3">(G6-L6)/K6</f>
        <v>17.7811471813994</v>
      </c>
      <c r="P6">
        <v>1912.61</v>
      </c>
      <c r="Q6">
        <v>1752.39</v>
      </c>
      <c r="R6">
        <v>1622.25</v>
      </c>
      <c r="S6">
        <f t="shared" ref="S6:S8" si="4">(P6+Q6+R6)/3</f>
        <v>1762.41666666667</v>
      </c>
      <c r="T6">
        <v>59.01</v>
      </c>
      <c r="U6">
        <v>71.68</v>
      </c>
      <c r="V6">
        <v>89.08</v>
      </c>
      <c r="W6">
        <f t="shared" ref="W6:W8" si="5">(T6+U6+V6)/3</f>
        <v>73.2566666666667</v>
      </c>
      <c r="X6">
        <v>41.49</v>
      </c>
      <c r="Y6">
        <v>8.66</v>
      </c>
      <c r="Z6">
        <f t="shared" ref="Z6:Z9" si="6">S6/W6</f>
        <v>24.0581062019384</v>
      </c>
      <c r="AA6">
        <f t="shared" ref="AA6:AA9" si="7">(S6-X6)/W6</f>
        <v>23.4917413659735</v>
      </c>
    </row>
    <row r="7" spans="1:27">
      <c r="A7">
        <v>4</v>
      </c>
      <c r="B7" t="s">
        <v>15</v>
      </c>
      <c r="C7">
        <v>71</v>
      </c>
      <c r="D7">
        <v>1267.2</v>
      </c>
      <c r="E7">
        <v>1167.26</v>
      </c>
      <c r="F7">
        <v>1287.94</v>
      </c>
      <c r="G7">
        <f t="shared" si="0"/>
        <v>1240.8</v>
      </c>
      <c r="H7">
        <v>52.03</v>
      </c>
      <c r="I7">
        <v>104.78</v>
      </c>
      <c r="J7">
        <v>38.82</v>
      </c>
      <c r="K7">
        <f t="shared" si="1"/>
        <v>65.21</v>
      </c>
      <c r="L7">
        <v>109.37</v>
      </c>
      <c r="M7">
        <v>7.4</v>
      </c>
      <c r="N7">
        <f t="shared" si="2"/>
        <v>19.0277564790676</v>
      </c>
      <c r="O7">
        <f t="shared" si="3"/>
        <v>17.3505597301027</v>
      </c>
      <c r="P7">
        <v>2218.2</v>
      </c>
      <c r="Q7">
        <v>1060.47</v>
      </c>
      <c r="R7">
        <v>1206.36</v>
      </c>
      <c r="S7">
        <f t="shared" si="4"/>
        <v>1495.01</v>
      </c>
      <c r="T7">
        <v>72.57</v>
      </c>
      <c r="U7">
        <v>114.03</v>
      </c>
      <c r="V7">
        <v>213.53</v>
      </c>
      <c r="W7">
        <f t="shared" si="5"/>
        <v>133.376666666667</v>
      </c>
      <c r="X7">
        <v>70.59</v>
      </c>
      <c r="Y7">
        <v>18.65</v>
      </c>
      <c r="Z7">
        <f t="shared" si="6"/>
        <v>11.2089320970685</v>
      </c>
      <c r="AA7">
        <f t="shared" si="7"/>
        <v>10.6796791042911</v>
      </c>
    </row>
    <row r="8" spans="1:27">
      <c r="A8">
        <v>5</v>
      </c>
      <c r="B8" t="s">
        <v>15</v>
      </c>
      <c r="C8">
        <v>54</v>
      </c>
      <c r="D8">
        <v>825</v>
      </c>
      <c r="E8">
        <v>598</v>
      </c>
      <c r="F8">
        <v>488</v>
      </c>
      <c r="G8">
        <f t="shared" si="0"/>
        <v>637</v>
      </c>
      <c r="H8">
        <v>91</v>
      </c>
      <c r="I8">
        <v>48</v>
      </c>
      <c r="J8">
        <v>29</v>
      </c>
      <c r="K8">
        <f t="shared" si="1"/>
        <v>56</v>
      </c>
      <c r="L8">
        <v>66</v>
      </c>
      <c r="M8">
        <v>8.5</v>
      </c>
      <c r="N8">
        <f t="shared" si="2"/>
        <v>11.375</v>
      </c>
      <c r="O8">
        <f t="shared" si="3"/>
        <v>10.1964285714286</v>
      </c>
      <c r="P8">
        <v>1276</v>
      </c>
      <c r="Q8">
        <v>1312</v>
      </c>
      <c r="R8">
        <v>1233</v>
      </c>
      <c r="S8">
        <f t="shared" si="4"/>
        <v>1273.66666666667</v>
      </c>
      <c r="T8">
        <v>148</v>
      </c>
      <c r="U8">
        <v>139</v>
      </c>
      <c r="V8">
        <v>69</v>
      </c>
      <c r="W8">
        <f t="shared" si="5"/>
        <v>118.666666666667</v>
      </c>
      <c r="X8">
        <v>60</v>
      </c>
      <c r="Y8">
        <v>14.7</v>
      </c>
      <c r="Z8">
        <f t="shared" si="6"/>
        <v>10.7331460674157</v>
      </c>
      <c r="AA8">
        <f t="shared" si="7"/>
        <v>10.2275280898876</v>
      </c>
    </row>
    <row r="9" spans="1:27">
      <c r="A9">
        <v>6</v>
      </c>
      <c r="B9" t="s">
        <v>15</v>
      </c>
      <c r="C9">
        <v>69</v>
      </c>
      <c r="D9">
        <v>787.43</v>
      </c>
      <c r="E9">
        <v>1161.6</v>
      </c>
      <c r="G9">
        <f>(D9+E9+F9)/2</f>
        <v>974.515</v>
      </c>
      <c r="H9">
        <v>31.03</v>
      </c>
      <c r="I9">
        <v>92.19</v>
      </c>
      <c r="K9">
        <f>(H9+I9+J9)/2</f>
        <v>61.61</v>
      </c>
      <c r="L9">
        <v>240.14</v>
      </c>
      <c r="M9">
        <v>15.4</v>
      </c>
      <c r="N9">
        <f t="shared" si="2"/>
        <v>15.8174809284207</v>
      </c>
      <c r="O9">
        <f t="shared" si="3"/>
        <v>11.9197370556728</v>
      </c>
      <c r="P9">
        <v>4605.39</v>
      </c>
      <c r="Q9">
        <v>3651.27</v>
      </c>
      <c r="S9">
        <f>(P9+Q9+R9)/2</f>
        <v>4128.33</v>
      </c>
      <c r="T9">
        <v>106.99</v>
      </c>
      <c r="U9">
        <v>177.09</v>
      </c>
      <c r="W9">
        <f>(T9+U9+V9)/2</f>
        <v>142.04</v>
      </c>
      <c r="X9">
        <v>227.85</v>
      </c>
      <c r="Y9">
        <v>44.27</v>
      </c>
      <c r="Z9">
        <f t="shared" si="6"/>
        <v>29.0645592790763</v>
      </c>
      <c r="AA9">
        <f t="shared" si="7"/>
        <v>27.4604336806533</v>
      </c>
    </row>
    <row r="10" spans="1:3">
      <c r="A10">
        <v>7</v>
      </c>
      <c r="B10" t="s">
        <v>15</v>
      </c>
      <c r="C10">
        <v>35</v>
      </c>
    </row>
  </sheetData>
  <mergeCells count="6">
    <mergeCell ref="D1:O1"/>
    <mergeCell ref="P1:AA1"/>
    <mergeCell ref="D2:F2"/>
    <mergeCell ref="H2:J2"/>
    <mergeCell ref="P2:R2"/>
    <mergeCell ref="T2:V2"/>
  </mergeCell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6.8"/>
  <sheetData/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6.8"/>
  <sheetData/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安全&amp;危险</cp:lastModifiedBy>
  <dcterms:created xsi:type="dcterms:W3CDTF">2006-09-14T11:21:00Z</dcterms:created>
  <dcterms:modified xsi:type="dcterms:W3CDTF">2023-05-11T12:15:42Z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2052-5.4.0.7913</vt:lpwstr>
  </property>
  <property fmtid="{D5CDD505-2E9C-101B-9397-08002B2CF9AE}" pid="3" name="ICV">
    <vt:lpwstr>A07EF008E01C2E5E5A685C644D9A1870_43</vt:lpwstr>
  </property>
</Properties>
</file>