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原始数据" sheetId="3" r:id="rId1"/>
    <sheet name="角磨机分析" sheetId="2" r:id="rId2"/>
  </sheets>
  <definedNames>
    <definedName name="_xlnm._FilterDatabase" localSheetId="0" hidden="1">原始数据!$B$1:$K$359</definedName>
    <definedName name="维修记录" localSheetId="0">原始数据!$A$1:$K$359</definedName>
  </definedNames>
  <calcPr calcId="15251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3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0" i="2"/>
  <c r="B14" i="2"/>
  <c r="J45" i="2" l="1"/>
  <c r="F45" i="2"/>
  <c r="Q45" i="2"/>
  <c r="M45" i="2"/>
  <c r="I45" i="2"/>
  <c r="E45" i="2"/>
  <c r="P45" i="2"/>
  <c r="L45" i="2"/>
  <c r="H45" i="2"/>
  <c r="D45" i="2"/>
  <c r="N45" i="2"/>
  <c r="O45" i="2"/>
  <c r="K45" i="2"/>
  <c r="G45" i="2"/>
  <c r="Q14" i="2"/>
  <c r="C20" i="2" l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1" i="2"/>
  <c r="B29" i="2"/>
  <c r="B28" i="2"/>
  <c r="B27" i="2"/>
  <c r="B26" i="2"/>
  <c r="B25" i="2"/>
  <c r="B24" i="2"/>
  <c r="B23" i="2"/>
  <c r="B22" i="2"/>
  <c r="B21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19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Q16" i="2" s="1"/>
  <c r="B15" i="2"/>
  <c r="C2" i="2"/>
  <c r="D2" i="2"/>
  <c r="E2" i="2"/>
  <c r="E34" i="2" s="1"/>
  <c r="F2" i="2"/>
  <c r="F34" i="2" s="1"/>
  <c r="G2" i="2"/>
  <c r="G34" i="2" s="1"/>
  <c r="H2" i="2"/>
  <c r="H34" i="2" s="1"/>
  <c r="I2" i="2"/>
  <c r="I34" i="2" s="1"/>
  <c r="J2" i="2"/>
  <c r="K2" i="2"/>
  <c r="K34" i="2" s="1"/>
  <c r="L2" i="2"/>
  <c r="L34" i="2" s="1"/>
  <c r="M2" i="2"/>
  <c r="M34" i="2" s="1"/>
  <c r="N2" i="2"/>
  <c r="N34" i="2" s="1"/>
  <c r="O2" i="2"/>
  <c r="O34" i="2" s="1"/>
  <c r="P2" i="2"/>
  <c r="Q2" i="2"/>
  <c r="Q34" i="2" s="1"/>
  <c r="C3" i="2"/>
  <c r="D3" i="2"/>
  <c r="E3" i="2"/>
  <c r="F3" i="2"/>
  <c r="G3" i="2"/>
  <c r="G35" i="2" s="1"/>
  <c r="H3" i="2"/>
  <c r="I3" i="2"/>
  <c r="J3" i="2"/>
  <c r="K3" i="2"/>
  <c r="K35" i="2" s="1"/>
  <c r="L3" i="2"/>
  <c r="M3" i="2"/>
  <c r="N3" i="2"/>
  <c r="O3" i="2"/>
  <c r="O35" i="2" s="1"/>
  <c r="P3" i="2"/>
  <c r="Q3" i="2"/>
  <c r="C4" i="2"/>
  <c r="D4" i="2"/>
  <c r="D36" i="2" s="1"/>
  <c r="E4" i="2"/>
  <c r="F4" i="2"/>
  <c r="G4" i="2"/>
  <c r="H4" i="2"/>
  <c r="H36" i="2" s="1"/>
  <c r="I4" i="2"/>
  <c r="J4" i="2"/>
  <c r="K4" i="2"/>
  <c r="L4" i="2"/>
  <c r="L36" i="2" s="1"/>
  <c r="M4" i="2"/>
  <c r="N4" i="2"/>
  <c r="O4" i="2"/>
  <c r="P4" i="2"/>
  <c r="P36" i="2" s="1"/>
  <c r="Q4" i="2"/>
  <c r="C5" i="2"/>
  <c r="D5" i="2"/>
  <c r="E5" i="2"/>
  <c r="E37" i="2" s="1"/>
  <c r="F5" i="2"/>
  <c r="G5" i="2"/>
  <c r="H5" i="2"/>
  <c r="I5" i="2"/>
  <c r="I37" i="2" s="1"/>
  <c r="J5" i="2"/>
  <c r="K5" i="2"/>
  <c r="L5" i="2"/>
  <c r="M5" i="2"/>
  <c r="M37" i="2" s="1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2" i="2"/>
  <c r="B11" i="2"/>
  <c r="B10" i="2"/>
  <c r="B9" i="2"/>
  <c r="B8" i="2"/>
  <c r="B7" i="2"/>
  <c r="B6" i="2"/>
  <c r="B5" i="2"/>
  <c r="B4" i="2"/>
  <c r="B3" i="2"/>
  <c r="B2" i="2"/>
  <c r="P34" i="2" l="1"/>
  <c r="P44" i="2"/>
  <c r="L44" i="2"/>
  <c r="H44" i="2"/>
  <c r="D44" i="2"/>
  <c r="O43" i="2"/>
  <c r="K43" i="2"/>
  <c r="G43" i="2"/>
  <c r="N42" i="2"/>
  <c r="J42" i="2"/>
  <c r="F42" i="2"/>
  <c r="Q41" i="2"/>
  <c r="M41" i="2"/>
  <c r="I41" i="2"/>
  <c r="E41" i="2"/>
  <c r="P40" i="2"/>
  <c r="L40" i="2"/>
  <c r="H40" i="2"/>
  <c r="D40" i="2"/>
  <c r="O39" i="2"/>
  <c r="K39" i="2"/>
  <c r="G39" i="2"/>
  <c r="N38" i="2"/>
  <c r="J38" i="2"/>
  <c r="F38" i="2"/>
  <c r="Q37" i="2"/>
  <c r="D34" i="2"/>
  <c r="J34" i="2"/>
  <c r="H38" i="2"/>
  <c r="D38" i="2"/>
  <c r="O37" i="2"/>
  <c r="K37" i="2"/>
  <c r="G37" i="2"/>
  <c r="N36" i="2"/>
  <c r="J36" i="2"/>
  <c r="F36" i="2"/>
  <c r="Q35" i="2"/>
  <c r="M35" i="2"/>
  <c r="I35" i="2"/>
  <c r="E35" i="2"/>
  <c r="N44" i="2"/>
  <c r="J44" i="2"/>
  <c r="F44" i="2"/>
  <c r="Q43" i="2"/>
  <c r="M43" i="2"/>
  <c r="I43" i="2"/>
  <c r="E43" i="2"/>
  <c r="P42" i="2"/>
  <c r="L42" i="2"/>
  <c r="H42" i="2"/>
  <c r="D42" i="2"/>
  <c r="O41" i="2"/>
  <c r="K41" i="2"/>
  <c r="G41" i="2"/>
  <c r="N40" i="2"/>
  <c r="J40" i="2"/>
  <c r="F40" i="2"/>
  <c r="Q39" i="2"/>
  <c r="M39" i="2"/>
  <c r="I39" i="2"/>
  <c r="E39" i="2"/>
  <c r="P38" i="2"/>
  <c r="L38" i="2"/>
  <c r="H41" i="2"/>
  <c r="D41" i="2"/>
  <c r="O40" i="2"/>
  <c r="K40" i="2"/>
  <c r="G40" i="2"/>
  <c r="J39" i="2"/>
  <c r="Q38" i="2"/>
  <c r="E38" i="2"/>
  <c r="L37" i="2"/>
  <c r="H37" i="2"/>
  <c r="O36" i="2"/>
  <c r="G36" i="2"/>
  <c r="N35" i="2"/>
  <c r="F35" i="2"/>
  <c r="N39" i="2"/>
  <c r="F39" i="2"/>
  <c r="M38" i="2"/>
  <c r="I38" i="2"/>
  <c r="P37" i="2"/>
  <c r="D37" i="2"/>
  <c r="K36" i="2"/>
  <c r="J35" i="2"/>
  <c r="O44" i="2"/>
  <c r="K44" i="2"/>
  <c r="G44" i="2"/>
  <c r="N43" i="2"/>
  <c r="J43" i="2"/>
  <c r="F43" i="2"/>
  <c r="Q42" i="2"/>
  <c r="M42" i="2"/>
  <c r="I42" i="2"/>
  <c r="E42" i="2"/>
  <c r="P41" i="2"/>
  <c r="L41" i="2"/>
  <c r="Q32" i="2"/>
  <c r="C16" i="2"/>
  <c r="Q46" i="2"/>
  <c r="O16" i="2"/>
  <c r="O32" i="2"/>
  <c r="G16" i="2"/>
  <c r="G32" i="2"/>
  <c r="N32" i="2"/>
  <c r="J32" i="2"/>
  <c r="F32" i="2"/>
  <c r="Q44" i="2"/>
  <c r="M44" i="2"/>
  <c r="I44" i="2"/>
  <c r="E44" i="2"/>
  <c r="P43" i="2"/>
  <c r="L43" i="2"/>
  <c r="H43" i="2"/>
  <c r="D43" i="2"/>
  <c r="O42" i="2"/>
  <c r="K42" i="2"/>
  <c r="G42" i="2"/>
  <c r="N41" i="2"/>
  <c r="J41" i="2"/>
  <c r="F41" i="2"/>
  <c r="Q40" i="2"/>
  <c r="M40" i="2"/>
  <c r="I40" i="2"/>
  <c r="E40" i="2"/>
  <c r="P39" i="2"/>
  <c r="L39" i="2"/>
  <c r="H39" i="2"/>
  <c r="D39" i="2"/>
  <c r="O38" i="2"/>
  <c r="K38" i="2"/>
  <c r="G38" i="2"/>
  <c r="N37" i="2"/>
  <c r="J37" i="2"/>
  <c r="F37" i="2"/>
  <c r="Q36" i="2"/>
  <c r="M36" i="2"/>
  <c r="I36" i="2"/>
  <c r="E36" i="2"/>
  <c r="P35" i="2"/>
  <c r="L35" i="2"/>
  <c r="H35" i="2"/>
  <c r="D35" i="2"/>
  <c r="M32" i="2"/>
  <c r="I16" i="2"/>
  <c r="I32" i="2"/>
  <c r="E16" i="2"/>
  <c r="E32" i="2"/>
  <c r="K16" i="2"/>
  <c r="K32" i="2"/>
  <c r="P16" i="2"/>
  <c r="P32" i="2"/>
  <c r="L16" i="2"/>
  <c r="L32" i="2"/>
  <c r="H16" i="2"/>
  <c r="H32" i="2"/>
  <c r="D16" i="2"/>
  <c r="M16" i="2"/>
  <c r="P46" i="2"/>
  <c r="L46" i="2"/>
  <c r="H46" i="2"/>
  <c r="D46" i="2"/>
  <c r="O46" i="2"/>
  <c r="K46" i="2"/>
  <c r="G46" i="2"/>
  <c r="N46" i="2"/>
  <c r="J46" i="2"/>
  <c r="F46" i="2"/>
  <c r="M46" i="2"/>
  <c r="I46" i="2"/>
  <c r="E46" i="2"/>
  <c r="B16" i="2"/>
  <c r="N16" i="2"/>
  <c r="J16" i="2"/>
  <c r="F16" i="2"/>
</calcChain>
</file>

<file path=xl/connections.xml><?xml version="1.0" encoding="utf-8"?>
<connections xmlns="http://schemas.openxmlformats.org/spreadsheetml/2006/main">
  <connection id="1" name="维修记录" type="6" refreshedVersion="5" background="1" refreshOnLoad="1" saveData="1">
    <textPr codePage="65001" sourceFile="C:\Users\asus\Desktop\角磨机维修文件\维修记录.csv" delimiter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<sst xmlns="http://schemas.openxmlformats.org/spreadsheetml/2006/main" count="2250" uniqueCount="462">
  <si>
    <t>BarCode</t>
  </si>
  <si>
    <t>ProductName</t>
  </si>
  <si>
    <t>ProductPrice</t>
  </si>
  <si>
    <t>Remarks</t>
  </si>
  <si>
    <t>_id</t>
  </si>
  <si>
    <t>_openid</t>
  </si>
  <si>
    <t>num</t>
  </si>
  <si>
    <t>placenamefrom</t>
  </si>
  <si>
    <t>placenameto</t>
  </si>
  <si>
    <t>time</t>
  </si>
  <si>
    <t>帆布手套</t>
  </si>
  <si>
    <t>蔡登鸿</t>
  </si>
  <si>
    <t>d38a536e5ead9a71004e0c5e194d6613</t>
  </si>
  <si>
    <t>o6qzt0D7YqGGfC_2kXodXHG25RaY</t>
  </si>
  <si>
    <t>物资部</t>
  </si>
  <si>
    <t>MAWA现场</t>
  </si>
  <si>
    <t>2b9232795ead9aa300397b43569d5a06</t>
  </si>
  <si>
    <t>第二套公路板架设</t>
  </si>
  <si>
    <t>da5f6ae65eae2cc7003ef93d0e15b3bc</t>
  </si>
  <si>
    <t>MAWA梁场</t>
  </si>
  <si>
    <t>e2297d935eaeab200000709f70dffba0</t>
  </si>
  <si>
    <t>钢梁班组</t>
  </si>
  <si>
    <t>5e847ab25eb3cbc400499d1d20ed3061</t>
  </si>
  <si>
    <t>J岸现场</t>
  </si>
  <si>
    <t>5e847ab25eb62e9000745c930abc6bb6</t>
  </si>
  <si>
    <t>J岸梁场</t>
  </si>
  <si>
    <t>角磨机</t>
  </si>
  <si>
    <t>saruar</t>
  </si>
  <si>
    <t>05f2c36f5ebe214b00dcfd2c3c573ea5</t>
  </si>
  <si>
    <t>o6qzt0AWoeiAihsg_xPVj0DYjvtE</t>
  </si>
  <si>
    <t>电镐</t>
  </si>
  <si>
    <t>aa9f906d5ebe214b00d427e42a8fdc65</t>
  </si>
  <si>
    <t>37e26adb5ebe53d900cab79d0984b0c2</t>
  </si>
  <si>
    <t>5e847ab25ebf76d3010cb9fb18f9048f</t>
  </si>
  <si>
    <t>6af880a55ec0b62b00eab421744f7189</t>
  </si>
  <si>
    <t>982133855ec20b7100ea6bfd2a98ac83</t>
  </si>
  <si>
    <t>供应商malek</t>
  </si>
  <si>
    <t>曲线锯</t>
  </si>
  <si>
    <t>982133855ec20b7100ea6bfe301343c8</t>
  </si>
  <si>
    <t>电焊机</t>
  </si>
  <si>
    <t>a9bfcffc5ec20b7100c233b4009d4768</t>
  </si>
  <si>
    <t>05f2c36f5ec20b710108944b7cf0e7ba</t>
  </si>
  <si>
    <t>混凝土振动棒电机</t>
  </si>
  <si>
    <t>37e26adb5ec20b7100eef35d3358ced8</t>
  </si>
  <si>
    <t>热熔枪</t>
  </si>
  <si>
    <t>05f2c36f5ec20b7201089455211fae7d</t>
  </si>
  <si>
    <t>手提式电锯</t>
  </si>
  <si>
    <t>05f2c36f5ec20b740108946b07126ba1</t>
  </si>
  <si>
    <t>直磨机</t>
  </si>
  <si>
    <t>a9bfcffc5ec20b7400c233d62d9f686e</t>
  </si>
  <si>
    <t>赵尚俊</t>
  </si>
  <si>
    <t>6845298b5ec4a3cd0006f40f6538cc8e</t>
  </si>
  <si>
    <t>工业吹风机</t>
  </si>
  <si>
    <t>6845298b5ec4a3cd0006f41053cd95cb</t>
  </si>
  <si>
    <t>附着式震动器</t>
  </si>
  <si>
    <t>聂军</t>
  </si>
  <si>
    <t>b05d218a5ec8b58e0013d52b0ff8b018</t>
  </si>
  <si>
    <t>o6qzt0DmfRv1tVclu651yJnqRoh8</t>
  </si>
  <si>
    <t>0bdd6b5e5ec8b58e00182f2a6021586f</t>
  </si>
  <si>
    <t>331568005ec8b58e0017e6707646b108</t>
  </si>
  <si>
    <t>0bdd6b5e5ec8b58e00182f2c442ac1ec</t>
  </si>
  <si>
    <t>王银峰</t>
  </si>
  <si>
    <t>d721728a5ec9f74f00242dd4581514d4</t>
  </si>
  <si>
    <t>电工班组</t>
  </si>
  <si>
    <t>989f4e215ecaa14a002dca865d33713a</t>
  </si>
  <si>
    <t>b05d218a5eccd50e0031d39960f6d722</t>
  </si>
  <si>
    <t>彭聪诚</t>
  </si>
  <si>
    <t>54bac78c5ecf3a1500683c0f6aadaf3f</t>
  </si>
  <si>
    <t>o6qzt0BWNiSshD20HApfyOj3H_pI</t>
  </si>
  <si>
    <t>虞新杰</t>
  </si>
  <si>
    <t>4c5846c75ed0e2bf000193052fc14773</t>
  </si>
  <si>
    <t>4d5a19345ed1daac0006e0f008997765</t>
  </si>
  <si>
    <t>38d78ca75ed1daac000918cc170ef75a</t>
  </si>
  <si>
    <t>5a93cec95ed1daac00080ce321749b24</t>
  </si>
  <si>
    <t>5a93cec95ed1daac00080ce431f57c1d</t>
  </si>
  <si>
    <t>4d5a19345ed1daac0006e0f24b4bfed7</t>
  </si>
  <si>
    <t>安全帽</t>
  </si>
  <si>
    <t>新发扣钱</t>
  </si>
  <si>
    <t>75777da85ed21aa60009f6fa5acf2728</t>
  </si>
  <si>
    <t>第一套公路板架设</t>
  </si>
  <si>
    <t>8abc3c855ed21cac000876c26083302c</t>
  </si>
  <si>
    <t>baada3ac5ed21d65000ce5946a6d295a</t>
  </si>
  <si>
    <t>baada3ac5ed3138400144dff5cab59e0</t>
  </si>
  <si>
    <t>4d5a19345ed5d8fa001f6202641655ca</t>
  </si>
  <si>
    <t>f2a60d815ed767ef0035606d5ac60c62</t>
  </si>
  <si>
    <t>J岸搅拌站</t>
  </si>
  <si>
    <t>8abc3c855ed7684800297d74622815cc</t>
  </si>
  <si>
    <t>baada3ac5ed856700046858b11495ca3</t>
  </si>
  <si>
    <t>对讲机</t>
  </si>
  <si>
    <t>杨正伟</t>
  </si>
  <si>
    <t>4c5846c75ed8ad8d003ddb0838befab0</t>
  </si>
  <si>
    <t>汤东海</t>
  </si>
  <si>
    <t>f2a60d815ed8cb0400402c9865c7aad0</t>
  </si>
  <si>
    <t>发汤东海</t>
  </si>
  <si>
    <t>f2a60d815ed8cb3700402e6e52464428</t>
  </si>
  <si>
    <t>欧阳</t>
  </si>
  <si>
    <t>38d78ca75ed90c560046864405b64c7f</t>
  </si>
  <si>
    <t>38d78ca75ed9b7ad004aa16712b9ca8c</t>
  </si>
  <si>
    <t>75777da85ed9b7ad0041a37a50694848</t>
  </si>
  <si>
    <t>4d5a19345ed9b7ad003a0f2c7a6a8e4a</t>
  </si>
  <si>
    <t>baada3ac5ed9b7ad0053c3ff1caee84e</t>
  </si>
  <si>
    <t>王子阳</t>
  </si>
  <si>
    <t>4d5a19345ed9ba3a003a2229761098b2</t>
  </si>
  <si>
    <t>高湘赣</t>
  </si>
  <si>
    <t>baada3ac5eda06f0005725c01bbb31c6</t>
  </si>
  <si>
    <t>o6qzt0CCTEv-Mxism-BmOLvZ3mZE</t>
  </si>
  <si>
    <t>冲击钻</t>
  </si>
  <si>
    <t>刘翔宇</t>
  </si>
  <si>
    <t>38d78ca75eda37b0004f969c02ed7313</t>
  </si>
  <si>
    <t>baada3ac5ee0687c008d1d3e0cb8eeb1</t>
  </si>
  <si>
    <t>d9c416965ee341c900011cdd42e3a08a</t>
  </si>
  <si>
    <t>0492aafc5ee34aa1000144fc7c10abbb</t>
  </si>
  <si>
    <t>邵池</t>
  </si>
  <si>
    <t>751ea0735ee34ae800010600589e228c</t>
  </si>
  <si>
    <t>戴云</t>
  </si>
  <si>
    <t>0492aafc5ee34b12000148b462163f58</t>
  </si>
  <si>
    <t>e984b69a5ee44a610007d69e37d5f2ef</t>
  </si>
  <si>
    <t>b960af395ee591e4000f926772ca953b</t>
  </si>
  <si>
    <t>ab79f8175ee591e4000d287a08e4d604</t>
  </si>
  <si>
    <t>ee99daee5ee591e4000ddc6b09e58769</t>
  </si>
  <si>
    <t>b06604d45ee591e4000d03d03d0d6a60</t>
  </si>
  <si>
    <t>d9c416965ee591e40012400e7a79d3bb</t>
  </si>
  <si>
    <t>b960af395ee591e4000f92686d46f158</t>
  </si>
  <si>
    <t>e984b69a5ee591e4000fef874299e4cf</t>
  </si>
  <si>
    <t>0492aafc5ee594a3000fd3352e0c3370</t>
  </si>
  <si>
    <t>b960af395ee594a3000fa9f6506e6075</t>
  </si>
  <si>
    <t>b06604d45ee594a3000d170a51d094c8</t>
  </si>
  <si>
    <t>ab79f8175ee594a3000d3c966b35e028</t>
  </si>
  <si>
    <t>b960af395ee594a3000fa9f702846212</t>
  </si>
  <si>
    <t>751ea0735ee594a3000c93202ce19616</t>
  </si>
  <si>
    <t>d9c416965ee594a300125c3c283daa3b</t>
  </si>
  <si>
    <t>d9c416965ee5950f001260460f51a1fa</t>
  </si>
  <si>
    <t>物资机具未修好</t>
  </si>
  <si>
    <t>d9c416965ee5950f001260472d0df0b3</t>
  </si>
  <si>
    <t>b960af395ee5950f000fadb001ec8f43</t>
  </si>
  <si>
    <t>e984b69a5ee5950f001009ef48d7b4cb</t>
  </si>
  <si>
    <t>朱浔桥</t>
  </si>
  <si>
    <t>d9c416965ee5b4ed001376563d830415</t>
  </si>
  <si>
    <t>胡余林</t>
  </si>
  <si>
    <t>0492aafc5ee5b5040010c92832b7bccd</t>
  </si>
  <si>
    <t>姜孟斌</t>
  </si>
  <si>
    <t>751ea0735ee5b528000d532b7f8baa07</t>
  </si>
  <si>
    <t>欧阳明</t>
  </si>
  <si>
    <t>d9c416965ee5b5fb0013804f7b68888b</t>
  </si>
  <si>
    <t>b06604d45ee5b61c000dea1f0cb0f6d0</t>
  </si>
  <si>
    <t>张元彪</t>
  </si>
  <si>
    <t>e984b69a5ee5b643001109497eb30012</t>
  </si>
  <si>
    <t>0492aafc5ee5b8b10010e37a6461ac0b</t>
  </si>
  <si>
    <t>ee99daee5ee5b8b1000edfa57d0c6224</t>
  </si>
  <si>
    <t>ab79f8175ee5b8b1000e203c11a900be</t>
  </si>
  <si>
    <t>e984b69a5ee5b8b100111a0c0b680ef4</t>
  </si>
  <si>
    <t>b06604d45ee5b8b1000df8cc7999b341</t>
  </si>
  <si>
    <t>db9f2d6c5ee9eb970004602d2f138efd</t>
  </si>
  <si>
    <t>梁永华</t>
  </si>
  <si>
    <t>362458465eea007e0003bcee62e509e6</t>
  </si>
  <si>
    <t>o6qzt0KUfwTDUSMkR59sWtMv4b2s</t>
  </si>
  <si>
    <t>c1d8f6ae5eeb47e2000c6c722f843dc8</t>
  </si>
  <si>
    <t>5535aeeb5eec8721001353575817b7f5</t>
  </si>
  <si>
    <t>5efaaa445eeec2dc0026e6c625c49476</t>
  </si>
  <si>
    <t>db9f2d6c5ef0294100378559217780ca</t>
  </si>
  <si>
    <t>o6qzt0EpFIXGdpkKpENrhkUkBsI8</t>
  </si>
  <si>
    <t>e6a3b07d5ef33a48004858ef1dd073d2</t>
  </si>
  <si>
    <t>周招利</t>
  </si>
  <si>
    <t>a3e75f055ef407980040beec2833b81b</t>
  </si>
  <si>
    <t>机械部</t>
  </si>
  <si>
    <t>樊帅</t>
  </si>
  <si>
    <t>db9f2d6c5ef47c6b005debc3776e801b</t>
  </si>
  <si>
    <t>o6qzt0O_6BqxYHQ8buKWgaLlOhrs</t>
  </si>
  <si>
    <t>5efaaa445ef48076005264ba46400746</t>
  </si>
  <si>
    <t>王银锋</t>
  </si>
  <si>
    <t>a3e75f055ef5653e0048b75169174902</t>
  </si>
  <si>
    <t>o6qzt0DEkFEkO9vxqp39v3EET7Oo</t>
  </si>
  <si>
    <t>e6a3b07d5ef5c367005a05e04160656c</t>
  </si>
  <si>
    <t>搅拌器</t>
  </si>
  <si>
    <t>手电钻</t>
  </si>
  <si>
    <t>实验室</t>
  </si>
  <si>
    <t>修好比率</t>
    <phoneticPr fontId="1" type="noConversion"/>
  </si>
  <si>
    <t>混凝土振动棒电机</t>
    <phoneticPr fontId="1" type="noConversion"/>
  </si>
  <si>
    <t>物资机具未修好</t>
    <phoneticPr fontId="1" type="noConversion"/>
  </si>
  <si>
    <t>物资发</t>
    <phoneticPr fontId="1" type="noConversion"/>
  </si>
  <si>
    <t>工地返回</t>
    <phoneticPr fontId="1" type="noConversion"/>
  </si>
  <si>
    <t>物资未发</t>
    <phoneticPr fontId="1" type="noConversion"/>
  </si>
  <si>
    <t>e6a3b07d5ef6e09b00617255169156b5</t>
  </si>
  <si>
    <t>1229caae5ef702f50060a0876c435d43</t>
  </si>
  <si>
    <t>e6a3b07d5ef703f600628df467a96653</t>
  </si>
  <si>
    <t>b7d9f2ea5ef9c9810004a4f7018514f6</t>
  </si>
  <si>
    <t>f188d1a95efaf79c000e7f8424ff182e</t>
  </si>
  <si>
    <t>bb83ad495efb275300100e9557a05029</t>
  </si>
  <si>
    <t>黎汉昆</t>
  </si>
  <si>
    <t>f11f525b5efbf8290014123d35793d5f</t>
  </si>
  <si>
    <t>o6qzt0LBaoS5pwnUJCSzeYJD89xU</t>
  </si>
  <si>
    <t>bb83ad495efbf8290018d15e5d485c4d</t>
  </si>
  <si>
    <t>9fb344b15efd6180002a91077b939cab</t>
  </si>
  <si>
    <t>f11f525b5efeab91003370ca7ca8cdd3</t>
  </si>
  <si>
    <t>f11f525b5efeabad003371b111dbcc40</t>
  </si>
  <si>
    <t>f11f525b5effe7880041d0481943b47a</t>
  </si>
  <si>
    <t>f11f525b5effe80e0041d42c43ad8731</t>
  </si>
  <si>
    <t>殷翔</t>
  </si>
  <si>
    <t>a81822d65f006816004925430656ad36</t>
  </si>
  <si>
    <t>f188d1a95f014513005db4392c40e912</t>
  </si>
  <si>
    <t>bb83ad495f03d65c006c3cc66d164466</t>
  </si>
  <si>
    <t>bb83ad495f03d7a9006c4ca109c9cadd</t>
  </si>
  <si>
    <t>5155a55e5f03d7a9005b41e6493d7f90</t>
  </si>
  <si>
    <t>bb83ad495f03d7db006c4e5c06ae9ee2</t>
  </si>
  <si>
    <t>f11f525b5f03d85d0058398e5bedfe87</t>
  </si>
  <si>
    <t>5155a55e5f03d8b1005b4af765390517</t>
  </si>
  <si>
    <t>f188d1a95f03d9330070de28240f0f45</t>
  </si>
  <si>
    <t>5155a55e5f03f7e5005c512611ab6087</t>
  </si>
  <si>
    <t>9fb344b15f03f7e5007028dc63bd18f3</t>
  </si>
  <si>
    <t>f24aa2e35f0534f8000423de581d1e8b</t>
  </si>
  <si>
    <t>3c4c2d685f0534f80005bf5a7f58c010</t>
  </si>
  <si>
    <t>5b744a175f0534f8000415932199bad0</t>
  </si>
  <si>
    <t>4dee70d05f0534f80004efa324d813fe</t>
  </si>
  <si>
    <t>5b744a175f0534f80004159464766f4d</t>
  </si>
  <si>
    <t>911c8c4a5f0534f80004df44210e3e76</t>
  </si>
  <si>
    <t>4dee70d05f0534f90004efab6083cfcc</t>
  </si>
  <si>
    <t>3c4c2d685f0535620005c326644f1709</t>
  </si>
  <si>
    <t>5b744a175f0535620004184474908047</t>
  </si>
  <si>
    <t>3c4c2d685f0535630005c32b158e8280</t>
  </si>
  <si>
    <t>4dee70d05f0535640004f2d97710258a</t>
  </si>
  <si>
    <t>f4e992265f0535640003f2c42942ffdb</t>
  </si>
  <si>
    <t>f24aa2e35f0539d20004458a63c143f2</t>
  </si>
  <si>
    <t>f4e992265f0539d2000412352e0bdf9f</t>
  </si>
  <si>
    <t>3c4c2d685f0539d20005ef9611a85a83</t>
  </si>
  <si>
    <t>911c8c4a5f0539d20005084e4a9f782f</t>
  </si>
  <si>
    <t>3c4c2d685f0539d20005ef991eb69b2c</t>
  </si>
  <si>
    <t>f24aa2e35f0539d20004458b442fe6e3</t>
  </si>
  <si>
    <t>5b744a175f0539d2000436b52bec15fe</t>
  </si>
  <si>
    <t>f24aa2e35f0539d20004458e2dd09257</t>
  </si>
  <si>
    <t>5b744a175f05870b0006331f4ec90e7c</t>
  </si>
  <si>
    <t>f4e992265f058a3e000612241d2bf945</t>
  </si>
  <si>
    <t>4dee70d05f058e370007be2c6ad4b69e</t>
  </si>
  <si>
    <t>4dee70d05f058e370007be2d6d8c2820</t>
  </si>
  <si>
    <t>00dc18cf5f058e370006d80a7c67babb</t>
  </si>
  <si>
    <t>5b744a175f058e370006651f47ec9390</t>
  </si>
  <si>
    <t>3c4c2d685f058e37000904fb6d6acfc7</t>
  </si>
  <si>
    <t>3c4c2d685f058e37000904fc2650e52c</t>
  </si>
  <si>
    <t>f4e992265f058e3700062e5d40225bb0</t>
  </si>
  <si>
    <t>fca6f3715f0690f70000b91e1ec97996</t>
  </si>
  <si>
    <t>d277f13f5f06910f00009be95ebfdeb1</t>
  </si>
  <si>
    <t>ea18d7cf5f0694ee00009eff69fcf843</t>
  </si>
  <si>
    <t>78d73c5d5f0af22e001b0e776d6bbfa4</t>
  </si>
  <si>
    <t>2dddb6b55f0b3abb001c5a771c128a45</t>
  </si>
  <si>
    <t>dc277a235f0d47a50033aa7748b60590</t>
  </si>
  <si>
    <t>08e51e265f11656d000f862b0c583f06</t>
  </si>
  <si>
    <t>08e51e265f116641000f8b3944eeddf1</t>
  </si>
  <si>
    <t>9bf625a55f11733f000f12463ebe1708</t>
  </si>
  <si>
    <t>3d23c0a05f125feb002414f934d10f42</t>
  </si>
  <si>
    <t>3d23c0a05f1426ff003181a20d609c25</t>
  </si>
  <si>
    <t>3d23c0a05f151523003785982247429e</t>
  </si>
  <si>
    <t>9bf625a55f15634d002d384a1fc049b1</t>
  </si>
  <si>
    <t>柯友兵</t>
  </si>
  <si>
    <t>f47f682c5f157703003a0599593da0ee</t>
  </si>
  <si>
    <t>o6qzt0JoHrAIZQ9xxtWdm9l2xk9U</t>
  </si>
  <si>
    <t>1503f3385f159bc10044726f1e2024ab</t>
  </si>
  <si>
    <t>f47f682c5f1657e00047c22a2ad0857f</t>
  </si>
  <si>
    <t>杨超</t>
  </si>
  <si>
    <t>15d399db5f16a939004961a265689832</t>
  </si>
  <si>
    <t>o6qzt0N4o2K6aYv_hqtqfvDR5un8</t>
  </si>
  <si>
    <t>李乐</t>
  </si>
  <si>
    <t>2a0398605f16d38c003f66b816f926db</t>
  </si>
  <si>
    <t>测量组</t>
  </si>
  <si>
    <t>94f505805f1924d3005c049a15161a79</t>
  </si>
  <si>
    <t>08e51e265f19635a0057ef9f250ab68e</t>
  </si>
  <si>
    <t>9bf625a55f1a5b75005d5eb33aa0606c</t>
  </si>
  <si>
    <t>15d399db5f1a5b750074ef503472b095</t>
  </si>
  <si>
    <t>15d399db5f1a5b750074ef5134f923f3</t>
  </si>
  <si>
    <t>15d399db5f1a5b750074ef53191ada8e</t>
  </si>
  <si>
    <t>15d399db5f1a5b750074ef553b579650</t>
  </si>
  <si>
    <t>2a0398605f1a5b750062d3136ae025f8</t>
  </si>
  <si>
    <t>9bf625a55f1a5b75005d5eb525348a35</t>
  </si>
  <si>
    <t>3d23c0a05f1a5b75007827bd0b314474</t>
  </si>
  <si>
    <t>08e51e265f1a5be00062017b0111b88d</t>
  </si>
  <si>
    <t>3d23c0a05f1a5be000782b123f2b2b17</t>
  </si>
  <si>
    <t>3d23c0a05f1a5be000782b137b97a511</t>
  </si>
  <si>
    <t>1503f3385f1a5be0008845665b94d6fb</t>
  </si>
  <si>
    <t>9bf625a55f1aabf9005f6ace0e7370e2</t>
  </si>
  <si>
    <t>2a0398605f1aabf90064f4ae24f5e179</t>
  </si>
  <si>
    <t>f47f682c5f1aabf900787b9e7059b56e</t>
  </si>
  <si>
    <t>15d399db5f1aabf90077707e6758610e</t>
  </si>
  <si>
    <t>3d23c0a05f1aafb6007ad43f5dbaec61</t>
  </si>
  <si>
    <t>9bf625a55f1ae2c50061192616fa7114</t>
  </si>
  <si>
    <t>2a0398605f1bc0ad0070138a4ee8fcd4</t>
  </si>
  <si>
    <t>94f505805f1bc3fa00760bfd77315180</t>
  </si>
  <si>
    <t>1503f3385f1bc3fa009a04d311d8f5a2</t>
  </si>
  <si>
    <t>f47f682c5f1bc3fa0085ae2c2954317f</t>
  </si>
  <si>
    <t>3d23c0a05f1bc3fa0087c5b014a5b0bf</t>
  </si>
  <si>
    <t>3d23c0a05f1bc3fa0087c5b162d1225d</t>
  </si>
  <si>
    <t>曹雪旺</t>
  </si>
  <si>
    <t>f47f682c5f1ce60f008d710322a634bf</t>
  </si>
  <si>
    <t>08e51e265f1d6f28007902eb0a32d791</t>
  </si>
  <si>
    <t>o6qzt0EV29lJth2CkWpdHhfUWBYA</t>
  </si>
  <si>
    <t>f47f682c5f1ff9dc00b05158358b7a95</t>
  </si>
  <si>
    <t>2a0398605f1ffa920094207c53fdd4eb</t>
  </si>
  <si>
    <t>2a0398605f1ffa920094207d01dde5b2</t>
  </si>
  <si>
    <t>15d399db5f1ffa9200ae48eb0122dc98</t>
  </si>
  <si>
    <t>94f505805f1ffa92009b06181e3884a1</t>
  </si>
  <si>
    <t>9bf625a55f1ffa92008c092b1cd79b83</t>
  </si>
  <si>
    <t>08e51e265f1ffd010092340d3b4db9a3</t>
  </si>
  <si>
    <t>0d06a2fd5f22430e0008ecae35c9d85f</t>
  </si>
  <si>
    <t>d1cc6d125f264bb200327bde1b277059</t>
  </si>
  <si>
    <t>f2716ee45f26865c003df23b4d4b4f9e</t>
  </si>
  <si>
    <t>b58263a25f26a0eb00432dad1eeb4f2a</t>
  </si>
  <si>
    <t>b58263a25f2780dd004aab0c577e83ac</t>
  </si>
  <si>
    <t>b31a516f5f278124003c4dba1e622ba5</t>
  </si>
  <si>
    <t>cb1a2f465f2782440048fd3f1723fa52</t>
  </si>
  <si>
    <t>b58263a25f27cc2f004fdb2d0422858c</t>
  </si>
  <si>
    <t>b31a516f5f28be73004959c30265492d</t>
  </si>
  <si>
    <t>乔雪峰</t>
  </si>
  <si>
    <t>3adec2825f29449f00030f003d78006e</t>
  </si>
  <si>
    <t>b1cb7d3a5f2a1b4d000d58302bb1985d</t>
  </si>
  <si>
    <t>043ba0325f2a211a000b1e603fa9d5ab</t>
  </si>
  <si>
    <t>cfe347375f2a8bc6000f78272fa257bd</t>
  </si>
  <si>
    <t>桂小明</t>
  </si>
  <si>
    <t>4a46c0515f2d1d3f0036d61e5a8fd165</t>
  </si>
  <si>
    <t>4a46c0515f2e6c540046e6df65d6abe2</t>
  </si>
  <si>
    <t>5ddc1fbd5f34b2e00072c2826de5ade9</t>
  </si>
  <si>
    <t>3adec2825f37621900bfa0513e20d58f</t>
  </si>
  <si>
    <t>3adec2825f38ffef00cf60e349fe76c7</t>
  </si>
  <si>
    <t>4a46c0515f3918cb00b6b61f160e32f7</t>
  </si>
  <si>
    <t>5ddc1fbd5f39ef05009b5e3d010fc9df</t>
  </si>
  <si>
    <t>c57dfbdc5f3b3f34000a675208c80162</t>
  </si>
  <si>
    <t>65825b355f3f8853000d707d5cb9e915</t>
  </si>
  <si>
    <t>6518b7395f3f91cf0010786510a887b8</t>
  </si>
  <si>
    <t>b5416b755f3f91cf001373522c8c7ce3</t>
  </si>
  <si>
    <t>6518b7395f3f91cf001078683c7ba86b</t>
  </si>
  <si>
    <t>7498b5fe5f3f91cf00110a816e31f7aa</t>
  </si>
  <si>
    <t>7498b5fe5f4100f3001fb3a717859ed2</t>
  </si>
  <si>
    <t>b5416b755f41d549002b158955cbe8e3</t>
  </si>
  <si>
    <t>6518b7395f41fc8300268905621164c1</t>
  </si>
  <si>
    <t>ac5f38825f432b900031f7b2072d5cc0</t>
  </si>
  <si>
    <t>ac5f38825f432b900031f7b404e5b010</t>
  </si>
  <si>
    <t>8a6c3bf65f432b90002920a262ce83ee</t>
  </si>
  <si>
    <t>6518b7395f432b900030a0692af5331b</t>
  </si>
  <si>
    <t>6518b7395f432b900030a06c6fb6f042</t>
  </si>
  <si>
    <t>6518b7395f448cae0045e26c76b9e90b</t>
  </si>
  <si>
    <t>aa133ce55f448cf4003782662d6121a0</t>
  </si>
  <si>
    <t>唐红明</t>
  </si>
  <si>
    <t>7498b5fe5f4cd5a300b450b4597b47b6</t>
  </si>
  <si>
    <t>8a6c3bf65f4db0b6009b98034edccd66</t>
  </si>
  <si>
    <t>b5416b755f4dcecb00de65805f4fc847</t>
  </si>
  <si>
    <t>b5416b755f4f5cdd00f719cc1f31289c</t>
  </si>
  <si>
    <t>60173c665f4f5d2c00be4d3101fdfe14</t>
  </si>
  <si>
    <t>ac5f38825f50641b00e4a15e24eebac9</t>
  </si>
  <si>
    <t>b5416b755f50b57c010cbc1b3e46b2a7</t>
  </si>
  <si>
    <t>aa133ce55f57443100ee14a802786c3e</t>
  </si>
  <si>
    <t>ac5f38825f584ee2013b6ff03f16a868</t>
  </si>
  <si>
    <t>余招飞</t>
  </si>
  <si>
    <t>8a6c3bf65f598eba010a78c94b508299</t>
  </si>
  <si>
    <t>6518b7395f598ee4013dd6854f7aadae</t>
  </si>
  <si>
    <t>7498b5fe5f5997940147083b63dcbcb0</t>
  </si>
  <si>
    <t>6518b7395f599794013e23e4154df00e</t>
  </si>
  <si>
    <t>ac5f38825f5997940149d5f03bf6775a</t>
  </si>
  <si>
    <t>aa133ce55f5997940101ece859c1bae9</t>
  </si>
  <si>
    <t>60173c665f5997940120bc6c15653689</t>
  </si>
  <si>
    <t>aa133ce55f5999170101f6ea08874492</t>
  </si>
  <si>
    <t>60173c665f5999170120c7831468dead</t>
  </si>
  <si>
    <t>7498b5fe5f599917014714d5028942be</t>
  </si>
  <si>
    <t>7498b5fe5f599917014714d630c2f5f8</t>
  </si>
  <si>
    <t>8a6c3bf65f5eefaa0138a9927266b8fc</t>
  </si>
  <si>
    <t>ac5f38825f5f3fd501865d6d2c9ee936</t>
  </si>
  <si>
    <t>ac5f38825f5f3fd501865d6e2c04c08a</t>
  </si>
  <si>
    <t>ac5f38825f5f3fd501865d6f0c8aa9a3</t>
  </si>
  <si>
    <t>60173c665f5f3fd50154846d4ea5fedd</t>
  </si>
  <si>
    <t>6057d84c5f617778000dc68216acc439</t>
  </si>
  <si>
    <t>5f3dc7b45f62fc02002297c501c75c54</t>
  </si>
  <si>
    <t>黄勇</t>
  </si>
  <si>
    <t>e373396c5f66b9ed00238ad128f58c6b</t>
  </si>
  <si>
    <t>1b64dd7b5f671e7d0027235307f919b0</t>
  </si>
  <si>
    <t>1b64dd7b5f682bf000306be4382e8378</t>
  </si>
  <si>
    <t>e656fa635f6864c5003689001ca2bdf8</t>
  </si>
  <si>
    <t>e373396c5f6867930034a7c55b092feb</t>
  </si>
  <si>
    <t>e373396c5f6887330036583f241925fb</t>
  </si>
  <si>
    <t>o6qzt0FQhEWKbDy4mlprmAICDiJY</t>
  </si>
  <si>
    <t>8e5be7055f6c59d90079a8ae5b68f9ec</t>
  </si>
  <si>
    <t>b8df3bd65f6d82f8006b024a0f10d1c7</t>
  </si>
  <si>
    <t xml:space="preserve">   辅材供应商 DL</t>
  </si>
  <si>
    <t>陈洪嗯</t>
  </si>
  <si>
    <t>1b64dd7b5f704c92009362580000bedf</t>
  </si>
  <si>
    <t>8e5be7055f70513000ac59131cec53bf</t>
  </si>
  <si>
    <t>8e5be7055f70513000ac59147a87bf94</t>
  </si>
  <si>
    <t>e373396c5f70513000916f9a01131899</t>
  </si>
  <si>
    <t>d81cd5415f705130007e80e10ee58291</t>
  </si>
  <si>
    <t>e656fa635f72b9e600b2f75f48856f1b</t>
  </si>
  <si>
    <t>e373396c5f72b9e600ae2e2463e3788e</t>
  </si>
  <si>
    <t>c54bd3a25f72b9e6008f6bc444e85f00</t>
  </si>
  <si>
    <t>b8df3bd65f72b9e6009d090d39ca7867</t>
  </si>
  <si>
    <t>c54bd3a25f73fcaa009bfdd800f99bd3</t>
  </si>
  <si>
    <t>b8df3bd65f73fcf900a99eb51f4ff658</t>
  </si>
  <si>
    <t>8e5be7055f740e1600de4bc31a2c2f5e</t>
  </si>
  <si>
    <t>d782d4875f76a1c500c074a655d6d36d</t>
  </si>
  <si>
    <t>d81cd5415f77096300d01a3844138cda</t>
  </si>
  <si>
    <t>e656fa635f7985d0010e26d35f94ce4b</t>
  </si>
  <si>
    <t>d81cd5415f7a931200f22e9d09ce733d</t>
  </si>
  <si>
    <t>d782d4875f7a937f00e4656236a453b2</t>
  </si>
  <si>
    <t>d782d4875f7a938400e465902adf3380</t>
  </si>
  <si>
    <t>d81cd5415f7bcf6500fb9361570b0f5b</t>
  </si>
  <si>
    <t>d81cd5415f7bdd7b00fc069009a009de</t>
  </si>
  <si>
    <t>d81cd5415f7c293600fe56943638b10e</t>
  </si>
  <si>
    <t>胡传福</t>
  </si>
  <si>
    <t>e656fa635f7d2bcd0136ce3327051d1b</t>
  </si>
  <si>
    <t>8e5be7055f8272f00195b7dd54376d14</t>
  </si>
  <si>
    <t>1b64dd7b5f8272f0015cb07158a2508a</t>
  </si>
  <si>
    <t>d782d4875f8272f30117dcab57efa83a</t>
  </si>
  <si>
    <t>1b64dd7b5f8272f3015cb09826ee1485</t>
  </si>
  <si>
    <t>1b64dd7b5f827302015cb1191a8fae31</t>
  </si>
  <si>
    <t>8e5be7055f82735f0195bc826b1d0b8c</t>
  </si>
  <si>
    <t>1b64dd7b5f82735f015cb44606f10882</t>
  </si>
  <si>
    <t>e656fa635f856bb9017a443f69b8daa3</t>
  </si>
  <si>
    <t>b8df3bd65f856bba0149a8686940a736</t>
  </si>
  <si>
    <t>c54bd3a25f856bba0133c47e6ca1f1dc</t>
  </si>
  <si>
    <t>c54bd3a25f856bba0133c47f0f568edf</t>
  </si>
  <si>
    <t>1b64dd7b5f8a69fa019ef6474993bebb</t>
  </si>
  <si>
    <t>8e5be7055f8a69fa01e27982770d13fb</t>
  </si>
  <si>
    <t>e656fa635f8a69fa01a58b697c8561e2</t>
  </si>
  <si>
    <t>1b64dd7b5f8e4ad301bc108374cd7248</t>
  </si>
  <si>
    <t>e656fa635f8e4b2101c32e917e9b9a50</t>
  </si>
  <si>
    <t>1b64dd7b5f96a0380203806d63bce2e8</t>
  </si>
  <si>
    <t>8e5be7055f98cc90026acb2d488c8cf5</t>
  </si>
  <si>
    <t>1b64dd7b5f98dd52021521e67d300c74</t>
  </si>
  <si>
    <t>c54bd3a25f99307801ba380d117f3010</t>
  </si>
  <si>
    <t>b8df3bd65f9a3bc901e1968f3c417b6f</t>
  </si>
  <si>
    <t>38597c165f9b9eb1000a97cb1dee127f</t>
  </si>
  <si>
    <t>2fd465895f9b9efd000943c50add8436</t>
  </si>
  <si>
    <t>2fd465895f9ba0d000094e12716b71f6</t>
  </si>
  <si>
    <t>2fd465895f9bfb2a000cac12694aba3c</t>
  </si>
  <si>
    <t>38597c165f9f826e0029e0db25a6223e</t>
  </si>
  <si>
    <t>b333e0365f9fc49f00257d23395df399</t>
  </si>
  <si>
    <t>dd8d23355fa124cb0027abb20ad0cd01</t>
  </si>
  <si>
    <t>曹耀春</t>
  </si>
  <si>
    <t>dd8d23355fa1395200286e1f26ddb30f</t>
  </si>
  <si>
    <t>桂晓明</t>
  </si>
  <si>
    <t>dd8d23355fa13b380028819569392305</t>
  </si>
  <si>
    <t>3dfe72d65fa4b1b9004ff99c1f55a713</t>
  </si>
  <si>
    <t>9de454c45fa4bc1b0045130b5bd1c6f0</t>
  </si>
  <si>
    <t>38597c165fa65ba6006f855514ab1759</t>
  </si>
  <si>
    <t>2fd465895fa7c8bc0067fb2f5d0410b2</t>
  </si>
  <si>
    <t>曹学旺</t>
  </si>
  <si>
    <t>3dfe72d65fac8f4f0093b0627a1c14c3</t>
  </si>
  <si>
    <t>9de454c45fadfe4f008d3f9c1c04cc7d</t>
  </si>
  <si>
    <t>2fd465895fadfe4f009b076c5dd809fd</t>
  </si>
  <si>
    <t>38597c165fadfe4f00b91b7f38d24d62</t>
  </si>
  <si>
    <t>dd8d23355fadfe4f008418583edebd74</t>
  </si>
  <si>
    <t>2fd465895fae0efe009bb7191fe3dfcf</t>
  </si>
  <si>
    <t>3dfe72d65fb080b600c5bd736500e8a0</t>
  </si>
  <si>
    <t>3dfe72d65fb0879600c626c244787b23</t>
  </si>
  <si>
    <t>2fd465895fb0881a00bc9dae29286779</t>
  </si>
  <si>
    <t>38597c165fb0889e00e040824ae52437</t>
  </si>
  <si>
    <t>9de454c45fb088da00abbe5b1cd98561</t>
  </si>
  <si>
    <t>d52d5a735fb352dd00bac0fc7b7378ef</t>
  </si>
  <si>
    <t>0bcbdde05fb7434f00129ed1440e8681</t>
  </si>
  <si>
    <t>0bcbdde05fb7434f00129ed275ee7d9f</t>
  </si>
  <si>
    <t>0a4429175fb74ee400152c0974e30f80</t>
  </si>
  <si>
    <t>2a7b532a5fb74ee40017c7771cfe1619</t>
  </si>
  <si>
    <t>e62469b25fb74ee40018506721416566</t>
  </si>
  <si>
    <t>2a7b532a5fb74ee40017c77f2ca92212</t>
  </si>
  <si>
    <t>b1a52c595fb74fa7001b8ab417987a38</t>
  </si>
  <si>
    <t>0288fce75fb74fa7001441da08cfe585</t>
  </si>
  <si>
    <t>2a7b532a5fb766510018a9f70c95b989</t>
  </si>
  <si>
    <t>6127fe145fb8a54c0027afc1626db0b1</t>
  </si>
  <si>
    <t>6127fe145fb8d223002b058419b18d90</t>
  </si>
  <si>
    <t>6127fe145fb8d223002b05871c702447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</si>
</sst>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维修记录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59"/>
  <sheetViews>
    <sheetView topLeftCell="A335" zoomScale="70" zoomScaleNormal="70" workbookViewId="0">
      <selection activeCell="A359" sqref="A279:XFD359"/>
    </sheetView>
  </sheetViews>
  <sheetFormatPr defaultRowHeight="13.5" x14ac:dyDescent="0.15"/>
  <cols>
    <col min="1" max="1" width="4.75" style="1" customWidth="1"/>
    <col min="2" max="2" width="14" style="1" bestFit="1" customWidth="1"/>
    <col min="3" max="3" width="18" style="1" bestFit="1" customWidth="1"/>
    <col min="4" max="4" width="19" style="1" bestFit="1" customWidth="1"/>
    <col min="5" max="5" width="14" style="1" bestFit="1" customWidth="1"/>
    <col min="6" max="6" width="36.125" style="1" bestFit="1" customWidth="1"/>
    <col min="7" max="7" width="31.625" style="1" bestFit="1" customWidth="1"/>
    <col min="8" max="8" width="10.5" style="1" bestFit="1" customWidth="1"/>
    <col min="9" max="9" width="20.125" style="1" bestFit="1" customWidth="1"/>
    <col min="10" max="10" width="18" style="1" bestFit="1" customWidth="1"/>
    <col min="11" max="11" width="18.375" style="1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s="1">
        <v>2</v>
      </c>
      <c r="C2" s="1" t="s">
        <v>10</v>
      </c>
      <c r="D2" s="1">
        <v>25</v>
      </c>
      <c r="E2" s="1" t="s">
        <v>11</v>
      </c>
      <c r="F2" s="1" t="s">
        <v>12</v>
      </c>
      <c r="G2" s="1" t="s">
        <v>13</v>
      </c>
      <c r="H2" s="1">
        <v>188</v>
      </c>
      <c r="I2" s="1" t="s">
        <v>14</v>
      </c>
      <c r="J2" s="1" t="s">
        <v>15</v>
      </c>
      <c r="K2" s="11">
        <v>43953.920914351853</v>
      </c>
    </row>
    <row r="3" spans="1:11" x14ac:dyDescent="0.15">
      <c r="A3" s="1">
        <v>1</v>
      </c>
      <c r="B3" s="1">
        <v>2</v>
      </c>
      <c r="C3" s="1" t="s">
        <v>10</v>
      </c>
      <c r="D3" s="1">
        <v>25</v>
      </c>
      <c r="E3" s="1" t="s">
        <v>11</v>
      </c>
      <c r="F3" s="1" t="s">
        <v>16</v>
      </c>
      <c r="G3" s="1" t="s">
        <v>13</v>
      </c>
      <c r="H3" s="1">
        <v>100</v>
      </c>
      <c r="I3" s="1" t="s">
        <v>14</v>
      </c>
      <c r="J3" s="1" t="s">
        <v>17</v>
      </c>
      <c r="K3" s="11">
        <v>43953.921493055554</v>
      </c>
    </row>
    <row r="4" spans="1:11" x14ac:dyDescent="0.15">
      <c r="A4" s="1">
        <v>2</v>
      </c>
      <c r="B4" s="1">
        <v>2</v>
      </c>
      <c r="C4" s="1" t="s">
        <v>10</v>
      </c>
      <c r="D4" s="1">
        <v>25</v>
      </c>
      <c r="E4" s="1" t="s">
        <v>11</v>
      </c>
      <c r="F4" s="1" t="s">
        <v>18</v>
      </c>
      <c r="G4" s="1" t="s">
        <v>13</v>
      </c>
      <c r="H4" s="1">
        <v>310</v>
      </c>
      <c r="I4" s="1" t="s">
        <v>14</v>
      </c>
      <c r="J4" s="1" t="s">
        <v>19</v>
      </c>
      <c r="K4" s="11">
        <v>43954.354513888888</v>
      </c>
    </row>
    <row r="5" spans="1:11" x14ac:dyDescent="0.15">
      <c r="A5" s="1">
        <v>3</v>
      </c>
      <c r="B5" s="1">
        <v>2</v>
      </c>
      <c r="C5" s="1" t="s">
        <v>10</v>
      </c>
      <c r="D5" s="1">
        <v>25</v>
      </c>
      <c r="E5" s="1" t="s">
        <v>11</v>
      </c>
      <c r="F5" s="1" t="s">
        <v>20</v>
      </c>
      <c r="G5" s="1" t="s">
        <v>13</v>
      </c>
      <c r="H5" s="1">
        <v>153</v>
      </c>
      <c r="I5" s="1" t="s">
        <v>14</v>
      </c>
      <c r="J5" s="1" t="s">
        <v>21</v>
      </c>
      <c r="K5" s="11">
        <v>43954.728865740741</v>
      </c>
    </row>
    <row r="6" spans="1:11" x14ac:dyDescent="0.15">
      <c r="A6" s="1">
        <v>4</v>
      </c>
      <c r="B6" s="1">
        <v>2</v>
      </c>
      <c r="C6" s="1" t="s">
        <v>10</v>
      </c>
      <c r="D6" s="1">
        <v>25</v>
      </c>
      <c r="E6" s="1" t="s">
        <v>11</v>
      </c>
      <c r="F6" s="1" t="s">
        <v>22</v>
      </c>
      <c r="G6" s="1" t="s">
        <v>13</v>
      </c>
      <c r="H6" s="1">
        <v>124</v>
      </c>
      <c r="I6" s="1" t="s">
        <v>14</v>
      </c>
      <c r="J6" s="1" t="s">
        <v>23</v>
      </c>
      <c r="K6" s="11">
        <v>43958.618159722224</v>
      </c>
    </row>
    <row r="7" spans="1:11" x14ac:dyDescent="0.15">
      <c r="A7" s="1">
        <v>5</v>
      </c>
      <c r="B7" s="1">
        <v>2</v>
      </c>
      <c r="C7" s="1" t="s">
        <v>10</v>
      </c>
      <c r="D7" s="1">
        <v>25</v>
      </c>
      <c r="E7" s="1" t="s">
        <v>11</v>
      </c>
      <c r="F7" s="1" t="s">
        <v>24</v>
      </c>
      <c r="G7" s="1" t="s">
        <v>13</v>
      </c>
      <c r="H7" s="1">
        <v>593</v>
      </c>
      <c r="I7" s="1" t="s">
        <v>14</v>
      </c>
      <c r="J7" s="1" t="s">
        <v>25</v>
      </c>
      <c r="K7" s="11">
        <v>43960.427928240744</v>
      </c>
    </row>
    <row r="8" spans="1:11" x14ac:dyDescent="0.15">
      <c r="A8" s="1">
        <v>6</v>
      </c>
      <c r="B8" s="1">
        <v>1</v>
      </c>
      <c r="C8" s="1" t="s">
        <v>26</v>
      </c>
      <c r="D8" s="1">
        <v>1350</v>
      </c>
      <c r="E8" s="1" t="s">
        <v>27</v>
      </c>
      <c r="F8" s="1" t="s">
        <v>28</v>
      </c>
      <c r="G8" s="1" t="s">
        <v>29</v>
      </c>
      <c r="H8" s="1">
        <v>13</v>
      </c>
      <c r="I8" s="1" t="s">
        <v>14</v>
      </c>
      <c r="J8" s="1" t="s">
        <v>25</v>
      </c>
      <c r="K8" s="11">
        <v>43966.456782407404</v>
      </c>
    </row>
    <row r="9" spans="1:11" x14ac:dyDescent="0.15">
      <c r="A9" s="1">
        <v>7</v>
      </c>
      <c r="B9" s="1">
        <v>7</v>
      </c>
      <c r="C9" s="1" t="s">
        <v>30</v>
      </c>
      <c r="D9" s="1">
        <v>2150</v>
      </c>
      <c r="E9" s="1" t="s">
        <v>27</v>
      </c>
      <c r="F9" s="1" t="s">
        <v>31</v>
      </c>
      <c r="G9" s="1" t="s">
        <v>29</v>
      </c>
      <c r="H9" s="1">
        <v>2</v>
      </c>
      <c r="I9" s="1" t="s">
        <v>14</v>
      </c>
      <c r="J9" s="1" t="s">
        <v>25</v>
      </c>
      <c r="K9" s="11">
        <v>43966.456782407404</v>
      </c>
    </row>
    <row r="10" spans="1:11" x14ac:dyDescent="0.15">
      <c r="A10" s="1">
        <v>8</v>
      </c>
      <c r="B10" s="1">
        <v>2</v>
      </c>
      <c r="C10" s="1" t="s">
        <v>10</v>
      </c>
      <c r="D10" s="1">
        <v>20</v>
      </c>
      <c r="E10" s="1" t="s">
        <v>11</v>
      </c>
      <c r="F10" s="1" t="s">
        <v>32</v>
      </c>
      <c r="G10" s="1" t="s">
        <v>13</v>
      </c>
      <c r="H10" s="1">
        <v>188</v>
      </c>
      <c r="I10" s="1" t="s">
        <v>14</v>
      </c>
      <c r="J10" s="1" t="s">
        <v>15</v>
      </c>
      <c r="K10" s="11">
        <v>43966.606574074074</v>
      </c>
    </row>
    <row r="11" spans="1:11" x14ac:dyDescent="0.15">
      <c r="A11" s="1">
        <v>9</v>
      </c>
      <c r="B11" s="1">
        <v>2</v>
      </c>
      <c r="C11" s="1" t="s">
        <v>10</v>
      </c>
      <c r="D11" s="1">
        <v>20</v>
      </c>
      <c r="E11" s="1" t="s">
        <v>11</v>
      </c>
      <c r="F11" s="1" t="s">
        <v>33</v>
      </c>
      <c r="G11" s="1" t="s">
        <v>13</v>
      </c>
      <c r="H11" s="1">
        <v>100</v>
      </c>
      <c r="I11" s="1" t="s">
        <v>14</v>
      </c>
      <c r="J11" s="1" t="s">
        <v>17</v>
      </c>
      <c r="K11" s="11">
        <v>43967.468715277777</v>
      </c>
    </row>
    <row r="12" spans="1:11" x14ac:dyDescent="0.15">
      <c r="A12" s="1">
        <v>10</v>
      </c>
      <c r="B12" s="1">
        <v>2</v>
      </c>
      <c r="C12" s="1" t="s">
        <v>10</v>
      </c>
      <c r="D12" s="1">
        <v>20</v>
      </c>
      <c r="E12" s="1" t="s">
        <v>11</v>
      </c>
      <c r="F12" s="1" t="s">
        <v>34</v>
      </c>
      <c r="G12" s="1" t="s">
        <v>13</v>
      </c>
      <c r="H12" s="1">
        <v>310</v>
      </c>
      <c r="I12" s="1" t="s">
        <v>14</v>
      </c>
      <c r="J12" s="1" t="s">
        <v>19</v>
      </c>
      <c r="K12" s="11">
        <v>43968.414907407408</v>
      </c>
    </row>
    <row r="13" spans="1:11" x14ac:dyDescent="0.15">
      <c r="A13" s="1">
        <v>11</v>
      </c>
      <c r="B13" s="1">
        <v>1</v>
      </c>
      <c r="C13" s="1" t="s">
        <v>26</v>
      </c>
      <c r="D13" s="1">
        <v>1350</v>
      </c>
      <c r="E13" s="1" t="s">
        <v>11</v>
      </c>
      <c r="F13" s="1" t="s">
        <v>35</v>
      </c>
      <c r="G13" s="1" t="s">
        <v>13</v>
      </c>
      <c r="H13" s="1">
        <v>34</v>
      </c>
      <c r="I13" s="1" t="s">
        <v>14</v>
      </c>
      <c r="J13" s="1" t="s">
        <v>36</v>
      </c>
      <c r="K13" s="11">
        <v>43969.426099537035</v>
      </c>
    </row>
    <row r="14" spans="1:11" x14ac:dyDescent="0.15">
      <c r="A14" s="1">
        <v>12</v>
      </c>
      <c r="B14" s="1">
        <v>10</v>
      </c>
      <c r="C14" s="1" t="s">
        <v>37</v>
      </c>
      <c r="D14" s="1">
        <v>1300</v>
      </c>
      <c r="E14" s="1" t="s">
        <v>11</v>
      </c>
      <c r="F14" s="1" t="s">
        <v>38</v>
      </c>
      <c r="G14" s="1" t="s">
        <v>13</v>
      </c>
      <c r="H14" s="1">
        <v>1</v>
      </c>
      <c r="I14" s="1" t="s">
        <v>14</v>
      </c>
      <c r="J14" s="1" t="s">
        <v>36</v>
      </c>
      <c r="K14" s="11">
        <v>43969.426099537035</v>
      </c>
    </row>
    <row r="15" spans="1:11" x14ac:dyDescent="0.15">
      <c r="A15" s="1">
        <v>13</v>
      </c>
      <c r="B15" s="1">
        <v>7</v>
      </c>
      <c r="C15" s="1" t="s">
        <v>30</v>
      </c>
      <c r="D15" s="1">
        <v>2150</v>
      </c>
      <c r="E15" s="1" t="s">
        <v>11</v>
      </c>
      <c r="F15" s="1" t="s">
        <v>41</v>
      </c>
      <c r="G15" s="1" t="s">
        <v>13</v>
      </c>
      <c r="H15" s="1">
        <v>4</v>
      </c>
      <c r="I15" s="1" t="s">
        <v>14</v>
      </c>
      <c r="J15" s="1" t="s">
        <v>36</v>
      </c>
      <c r="K15" s="11">
        <v>43969.426099537035</v>
      </c>
    </row>
    <row r="16" spans="1:11" x14ac:dyDescent="0.15">
      <c r="A16" s="1">
        <v>14</v>
      </c>
      <c r="B16" s="1">
        <v>3</v>
      </c>
      <c r="C16" s="1" t="s">
        <v>39</v>
      </c>
      <c r="D16" s="1">
        <v>4500</v>
      </c>
      <c r="E16" s="1" t="s">
        <v>11</v>
      </c>
      <c r="F16" s="1" t="s">
        <v>40</v>
      </c>
      <c r="G16" s="1" t="s">
        <v>13</v>
      </c>
      <c r="H16" s="1">
        <v>8</v>
      </c>
      <c r="I16" s="1" t="s">
        <v>14</v>
      </c>
      <c r="J16" s="1" t="s">
        <v>36</v>
      </c>
      <c r="K16" s="11">
        <v>43969.426099537035</v>
      </c>
    </row>
    <row r="17" spans="1:11" x14ac:dyDescent="0.15">
      <c r="A17" s="1">
        <v>15</v>
      </c>
      <c r="B17" s="1">
        <v>9</v>
      </c>
      <c r="C17" s="1" t="s">
        <v>42</v>
      </c>
      <c r="D17" s="1">
        <v>4500</v>
      </c>
      <c r="E17" s="1" t="s">
        <v>11</v>
      </c>
      <c r="F17" s="1" t="s">
        <v>43</v>
      </c>
      <c r="G17" s="1" t="s">
        <v>13</v>
      </c>
      <c r="H17" s="1">
        <v>10</v>
      </c>
      <c r="I17" s="1" t="s">
        <v>14</v>
      </c>
      <c r="J17" s="1" t="s">
        <v>36</v>
      </c>
      <c r="K17" s="11">
        <v>43969.426099537035</v>
      </c>
    </row>
    <row r="18" spans="1:11" x14ac:dyDescent="0.15">
      <c r="A18" s="1">
        <v>16</v>
      </c>
      <c r="B18" s="1">
        <v>12</v>
      </c>
      <c r="C18" s="1" t="s">
        <v>44</v>
      </c>
      <c r="D18" s="1">
        <v>1100</v>
      </c>
      <c r="E18" s="1" t="s">
        <v>11</v>
      </c>
      <c r="F18" s="1" t="s">
        <v>45</v>
      </c>
      <c r="G18" s="1" t="s">
        <v>13</v>
      </c>
      <c r="H18" s="1">
        <v>11</v>
      </c>
      <c r="I18" s="1" t="s">
        <v>14</v>
      </c>
      <c r="J18" s="1" t="s">
        <v>36</v>
      </c>
      <c r="K18" s="11">
        <v>43969.426099537035</v>
      </c>
    </row>
    <row r="19" spans="1:11" x14ac:dyDescent="0.15">
      <c r="A19" s="1">
        <v>17</v>
      </c>
      <c r="B19" s="1">
        <v>6</v>
      </c>
      <c r="C19" s="1" t="s">
        <v>46</v>
      </c>
      <c r="D19" s="1">
        <v>1100</v>
      </c>
      <c r="E19" s="1" t="s">
        <v>11</v>
      </c>
      <c r="F19" s="1" t="s">
        <v>47</v>
      </c>
      <c r="G19" s="1" t="s">
        <v>13</v>
      </c>
      <c r="H19" s="1">
        <v>1</v>
      </c>
      <c r="I19" s="1" t="s">
        <v>14</v>
      </c>
      <c r="J19" s="1" t="s">
        <v>36</v>
      </c>
      <c r="K19" s="11">
        <v>43969.426099537035</v>
      </c>
    </row>
    <row r="20" spans="1:11" x14ac:dyDescent="0.15">
      <c r="A20" s="1">
        <v>18</v>
      </c>
      <c r="B20" s="1">
        <v>8</v>
      </c>
      <c r="C20" s="1" t="s">
        <v>48</v>
      </c>
      <c r="D20" s="1">
        <v>1300</v>
      </c>
      <c r="E20" s="1" t="s">
        <v>11</v>
      </c>
      <c r="F20" s="1" t="s">
        <v>49</v>
      </c>
      <c r="G20" s="1" t="s">
        <v>13</v>
      </c>
      <c r="H20" s="1">
        <v>1</v>
      </c>
      <c r="I20" s="1" t="s">
        <v>14</v>
      </c>
      <c r="J20" s="1" t="s">
        <v>36</v>
      </c>
      <c r="K20" s="11">
        <v>43969.426099537035</v>
      </c>
    </row>
    <row r="21" spans="1:11" x14ac:dyDescent="0.15">
      <c r="A21" s="1">
        <v>19</v>
      </c>
      <c r="B21" s="1">
        <v>1</v>
      </c>
      <c r="C21" s="1" t="s">
        <v>26</v>
      </c>
      <c r="D21" s="1">
        <v>1350</v>
      </c>
      <c r="E21" s="1" t="s">
        <v>50</v>
      </c>
      <c r="F21" s="1" t="s">
        <v>51</v>
      </c>
      <c r="G21" s="1" t="s">
        <v>13</v>
      </c>
      <c r="H21" s="1">
        <v>4</v>
      </c>
      <c r="I21" s="1" t="s">
        <v>21</v>
      </c>
      <c r="J21" s="1" t="s">
        <v>14</v>
      </c>
      <c r="K21" s="11">
        <v>43971.394571759258</v>
      </c>
    </row>
    <row r="22" spans="1:11" x14ac:dyDescent="0.15">
      <c r="A22" s="1">
        <v>20</v>
      </c>
      <c r="B22" s="1">
        <v>4</v>
      </c>
      <c r="C22" s="1" t="s">
        <v>52</v>
      </c>
      <c r="D22" s="1">
        <v>1100</v>
      </c>
      <c r="E22" s="1" t="s">
        <v>50</v>
      </c>
      <c r="F22" s="1" t="s">
        <v>53</v>
      </c>
      <c r="G22" s="1" t="s">
        <v>13</v>
      </c>
      <c r="H22" s="1">
        <v>1</v>
      </c>
      <c r="I22" s="1" t="s">
        <v>21</v>
      </c>
      <c r="J22" s="1" t="s">
        <v>14</v>
      </c>
      <c r="K22" s="11">
        <v>43971.394571759258</v>
      </c>
    </row>
    <row r="23" spans="1:11" x14ac:dyDescent="0.15">
      <c r="A23" s="1">
        <v>21</v>
      </c>
      <c r="B23" s="1">
        <v>13</v>
      </c>
      <c r="C23" s="1" t="s">
        <v>54</v>
      </c>
      <c r="D23" s="1">
        <v>1300</v>
      </c>
      <c r="E23" s="1" t="s">
        <v>55</v>
      </c>
      <c r="F23" s="1" t="s">
        <v>56</v>
      </c>
      <c r="G23" s="1" t="s">
        <v>57</v>
      </c>
      <c r="H23" s="1">
        <v>3</v>
      </c>
      <c r="I23" s="1" t="s">
        <v>25</v>
      </c>
      <c r="J23" s="1" t="s">
        <v>14</v>
      </c>
      <c r="K23" s="11">
        <v>43974.482048611113</v>
      </c>
    </row>
    <row r="24" spans="1:11" x14ac:dyDescent="0.15">
      <c r="A24" s="1">
        <v>22</v>
      </c>
      <c r="B24" s="1">
        <v>7</v>
      </c>
      <c r="C24" s="1" t="s">
        <v>30</v>
      </c>
      <c r="D24" s="1">
        <v>2150</v>
      </c>
      <c r="E24" s="1" t="s">
        <v>55</v>
      </c>
      <c r="F24" s="1" t="s">
        <v>58</v>
      </c>
      <c r="G24" s="1" t="s">
        <v>57</v>
      </c>
      <c r="H24" s="1">
        <v>2</v>
      </c>
      <c r="I24" s="1" t="s">
        <v>25</v>
      </c>
      <c r="J24" s="1" t="s">
        <v>14</v>
      </c>
      <c r="K24" s="11">
        <v>43974.482048611113</v>
      </c>
    </row>
    <row r="25" spans="1:11" x14ac:dyDescent="0.15">
      <c r="A25" s="1">
        <v>23</v>
      </c>
      <c r="B25" s="1">
        <v>9</v>
      </c>
      <c r="C25" s="1" t="s">
        <v>42</v>
      </c>
      <c r="D25" s="1">
        <v>4500</v>
      </c>
      <c r="E25" s="1" t="s">
        <v>55</v>
      </c>
      <c r="F25" s="1" t="s">
        <v>59</v>
      </c>
      <c r="G25" s="1" t="s">
        <v>57</v>
      </c>
      <c r="H25" s="1">
        <v>3</v>
      </c>
      <c r="I25" s="1" t="s">
        <v>25</v>
      </c>
      <c r="J25" s="1" t="s">
        <v>14</v>
      </c>
      <c r="K25" s="11">
        <v>43974.482048611113</v>
      </c>
    </row>
    <row r="26" spans="1:11" x14ac:dyDescent="0.15">
      <c r="A26" s="1">
        <v>24</v>
      </c>
      <c r="B26" s="1">
        <v>1</v>
      </c>
      <c r="C26" s="1" t="s">
        <v>26</v>
      </c>
      <c r="D26" s="1">
        <v>1350</v>
      </c>
      <c r="E26" s="1" t="s">
        <v>55</v>
      </c>
      <c r="F26" s="1" t="s">
        <v>60</v>
      </c>
      <c r="G26" s="1" t="s">
        <v>57</v>
      </c>
      <c r="H26" s="1">
        <v>5</v>
      </c>
      <c r="I26" s="1" t="s">
        <v>25</v>
      </c>
      <c r="J26" s="1" t="s">
        <v>14</v>
      </c>
      <c r="K26" s="11">
        <v>43974.482048611113</v>
      </c>
    </row>
    <row r="27" spans="1:11" x14ac:dyDescent="0.15">
      <c r="A27" s="1">
        <v>25</v>
      </c>
      <c r="B27" s="1">
        <v>3</v>
      </c>
      <c r="C27" s="1" t="s">
        <v>39</v>
      </c>
      <c r="D27" s="1">
        <v>4500</v>
      </c>
      <c r="E27" s="1" t="s">
        <v>61</v>
      </c>
      <c r="F27" s="1" t="s">
        <v>62</v>
      </c>
      <c r="G27" s="1" t="s">
        <v>13</v>
      </c>
      <c r="H27" s="1">
        <v>10</v>
      </c>
      <c r="I27" s="1" t="s">
        <v>63</v>
      </c>
      <c r="J27" s="1" t="s">
        <v>14</v>
      </c>
      <c r="K27" s="11">
        <v>43975.434594907405</v>
      </c>
    </row>
    <row r="28" spans="1:11" x14ac:dyDescent="0.15">
      <c r="A28" s="1">
        <v>26</v>
      </c>
      <c r="B28" s="1">
        <v>1</v>
      </c>
      <c r="C28" s="1" t="s">
        <v>26</v>
      </c>
      <c r="D28" s="1">
        <v>1350</v>
      </c>
      <c r="E28" s="1" t="s">
        <v>55</v>
      </c>
      <c r="F28" s="1" t="s">
        <v>64</v>
      </c>
      <c r="G28" s="1" t="s">
        <v>13</v>
      </c>
      <c r="H28" s="1">
        <v>8</v>
      </c>
      <c r="I28" s="1" t="s">
        <v>25</v>
      </c>
      <c r="J28" s="1" t="s">
        <v>14</v>
      </c>
      <c r="K28" s="11">
        <v>43975.938217592593</v>
      </c>
    </row>
    <row r="29" spans="1:11" x14ac:dyDescent="0.15">
      <c r="A29" s="1">
        <v>27</v>
      </c>
      <c r="B29" s="1">
        <v>2</v>
      </c>
      <c r="C29" s="1" t="s">
        <v>10</v>
      </c>
      <c r="D29" s="1">
        <v>20</v>
      </c>
      <c r="E29" s="1" t="s">
        <v>11</v>
      </c>
      <c r="F29" s="1" t="s">
        <v>65</v>
      </c>
      <c r="G29" s="1" t="s">
        <v>13</v>
      </c>
      <c r="H29" s="1">
        <v>77</v>
      </c>
      <c r="I29" s="1" t="s">
        <v>14</v>
      </c>
      <c r="J29" s="1" t="s">
        <v>23</v>
      </c>
      <c r="K29" s="11">
        <v>43977.608657407407</v>
      </c>
    </row>
    <row r="30" spans="1:11" x14ac:dyDescent="0.15">
      <c r="A30" s="1">
        <v>28</v>
      </c>
      <c r="B30" s="1">
        <v>3</v>
      </c>
      <c r="C30" s="1" t="s">
        <v>39</v>
      </c>
      <c r="D30" s="1">
        <v>4500</v>
      </c>
      <c r="E30" s="1" t="s">
        <v>66</v>
      </c>
      <c r="F30" s="1" t="s">
        <v>67</v>
      </c>
      <c r="G30" s="1" t="s">
        <v>68</v>
      </c>
      <c r="H30" s="1">
        <v>4</v>
      </c>
      <c r="I30" s="1" t="s">
        <v>19</v>
      </c>
      <c r="J30" s="1" t="s">
        <v>14</v>
      </c>
      <c r="K30" s="11">
        <v>43979.425057870372</v>
      </c>
    </row>
    <row r="31" spans="1:11" x14ac:dyDescent="0.15">
      <c r="A31" s="1">
        <v>29</v>
      </c>
      <c r="B31" s="1">
        <v>2</v>
      </c>
      <c r="C31" s="1" t="s">
        <v>10</v>
      </c>
      <c r="D31" s="1">
        <v>20</v>
      </c>
      <c r="E31" s="1" t="s">
        <v>69</v>
      </c>
      <c r="F31" s="1" t="s">
        <v>70</v>
      </c>
      <c r="G31" s="1" t="s">
        <v>13</v>
      </c>
      <c r="H31" s="1">
        <v>100</v>
      </c>
      <c r="I31" s="1" t="s">
        <v>14</v>
      </c>
      <c r="J31" s="1" t="s">
        <v>17</v>
      </c>
      <c r="K31" s="11">
        <v>43980.683298611111</v>
      </c>
    </row>
    <row r="32" spans="1:11" x14ac:dyDescent="0.15">
      <c r="A32" s="1">
        <v>30</v>
      </c>
      <c r="B32" s="1">
        <v>3</v>
      </c>
      <c r="C32" s="1" t="s">
        <v>39</v>
      </c>
      <c r="D32" s="1">
        <v>4500</v>
      </c>
      <c r="E32" s="1" t="s">
        <v>55</v>
      </c>
      <c r="F32" s="1" t="s">
        <v>71</v>
      </c>
      <c r="G32" s="1" t="s">
        <v>57</v>
      </c>
      <c r="H32" s="1">
        <v>2</v>
      </c>
      <c r="I32" s="1" t="s">
        <v>25</v>
      </c>
      <c r="J32" s="1" t="s">
        <v>14</v>
      </c>
      <c r="K32" s="11">
        <v>43981.418715277781</v>
      </c>
    </row>
    <row r="33" spans="1:11" x14ac:dyDescent="0.15">
      <c r="A33" s="1">
        <v>31</v>
      </c>
      <c r="B33" s="1">
        <v>9</v>
      </c>
      <c r="C33" s="1" t="s">
        <v>42</v>
      </c>
      <c r="D33" s="1">
        <v>4500</v>
      </c>
      <c r="E33" s="1" t="s">
        <v>55</v>
      </c>
      <c r="F33" s="1" t="s">
        <v>72</v>
      </c>
      <c r="G33" s="1" t="s">
        <v>57</v>
      </c>
      <c r="H33" s="1">
        <v>1</v>
      </c>
      <c r="I33" s="1" t="s">
        <v>25</v>
      </c>
      <c r="J33" s="1" t="s">
        <v>14</v>
      </c>
      <c r="K33" s="11">
        <v>43981.418715277781</v>
      </c>
    </row>
    <row r="34" spans="1:11" x14ac:dyDescent="0.15">
      <c r="A34" s="1">
        <v>32</v>
      </c>
      <c r="B34" s="1">
        <v>12</v>
      </c>
      <c r="C34" s="1" t="s">
        <v>44</v>
      </c>
      <c r="D34" s="1">
        <v>1100</v>
      </c>
      <c r="E34" s="1" t="s">
        <v>55</v>
      </c>
      <c r="F34" s="1" t="s">
        <v>73</v>
      </c>
      <c r="G34" s="1" t="s">
        <v>57</v>
      </c>
      <c r="H34" s="1">
        <v>3</v>
      </c>
      <c r="I34" s="1" t="s">
        <v>25</v>
      </c>
      <c r="J34" s="1" t="s">
        <v>14</v>
      </c>
      <c r="K34" s="11">
        <v>43981.418715277781</v>
      </c>
    </row>
    <row r="35" spans="1:11" x14ac:dyDescent="0.15">
      <c r="A35" s="1">
        <v>33</v>
      </c>
      <c r="B35" s="1">
        <v>7</v>
      </c>
      <c r="C35" s="1" t="s">
        <v>30</v>
      </c>
      <c r="D35" s="1">
        <v>2150</v>
      </c>
      <c r="E35" s="1" t="s">
        <v>55</v>
      </c>
      <c r="F35" s="1" t="s">
        <v>74</v>
      </c>
      <c r="G35" s="1" t="s">
        <v>57</v>
      </c>
      <c r="H35" s="1">
        <v>1</v>
      </c>
      <c r="I35" s="1" t="s">
        <v>25</v>
      </c>
      <c r="J35" s="1" t="s">
        <v>14</v>
      </c>
      <c r="K35" s="11">
        <v>43981.418715277781</v>
      </c>
    </row>
    <row r="36" spans="1:11" x14ac:dyDescent="0.15">
      <c r="A36" s="1">
        <v>34</v>
      </c>
      <c r="B36" s="1">
        <v>1</v>
      </c>
      <c r="C36" s="1" t="s">
        <v>26</v>
      </c>
      <c r="D36" s="1">
        <v>1350</v>
      </c>
      <c r="E36" s="1" t="s">
        <v>55</v>
      </c>
      <c r="F36" s="1" t="s">
        <v>75</v>
      </c>
      <c r="G36" s="1" t="s">
        <v>57</v>
      </c>
      <c r="H36" s="1">
        <v>3</v>
      </c>
      <c r="I36" s="1" t="s">
        <v>25</v>
      </c>
      <c r="J36" s="1" t="s">
        <v>14</v>
      </c>
      <c r="K36" s="11">
        <v>43981.418715277781</v>
      </c>
    </row>
    <row r="37" spans="1:11" x14ac:dyDescent="0.15">
      <c r="A37" s="1">
        <v>35</v>
      </c>
      <c r="B37" s="1">
        <v>15</v>
      </c>
      <c r="C37" s="1" t="s">
        <v>76</v>
      </c>
      <c r="D37" s="1">
        <v>230</v>
      </c>
      <c r="E37" s="1" t="s">
        <v>77</v>
      </c>
      <c r="F37" s="1" t="s">
        <v>78</v>
      </c>
      <c r="G37" s="1" t="s">
        <v>13</v>
      </c>
      <c r="H37" s="1">
        <v>12</v>
      </c>
      <c r="I37" s="1" t="s">
        <v>14</v>
      </c>
      <c r="J37" s="1" t="s">
        <v>79</v>
      </c>
      <c r="K37" s="11">
        <v>43981.607442129629</v>
      </c>
    </row>
    <row r="38" spans="1:11" x14ac:dyDescent="0.15">
      <c r="A38" s="1">
        <v>36</v>
      </c>
      <c r="B38" s="1">
        <v>15</v>
      </c>
      <c r="C38" s="1" t="s">
        <v>76</v>
      </c>
      <c r="D38" s="1">
        <v>230</v>
      </c>
      <c r="E38" s="1" t="s">
        <v>77</v>
      </c>
      <c r="F38" s="1" t="s">
        <v>80</v>
      </c>
      <c r="G38" s="1" t="s">
        <v>13</v>
      </c>
      <c r="H38" s="1">
        <v>5</v>
      </c>
      <c r="I38" s="1" t="s">
        <v>14</v>
      </c>
      <c r="J38" s="1" t="s">
        <v>25</v>
      </c>
      <c r="K38" s="11">
        <v>43981.613437499997</v>
      </c>
    </row>
    <row r="39" spans="1:11" x14ac:dyDescent="0.15">
      <c r="A39" s="1">
        <v>37</v>
      </c>
      <c r="B39" s="1">
        <v>2</v>
      </c>
      <c r="C39" s="1" t="s">
        <v>10</v>
      </c>
      <c r="D39" s="1">
        <v>20</v>
      </c>
      <c r="E39" s="1" t="s">
        <v>11</v>
      </c>
      <c r="F39" s="1" t="s">
        <v>81</v>
      </c>
      <c r="G39" s="1" t="s">
        <v>13</v>
      </c>
      <c r="H39" s="1">
        <v>290</v>
      </c>
      <c r="I39" s="1" t="s">
        <v>14</v>
      </c>
      <c r="J39" s="1" t="s">
        <v>25</v>
      </c>
      <c r="K39" s="11">
        <v>43981.615590277775</v>
      </c>
    </row>
    <row r="40" spans="1:11" x14ac:dyDescent="0.15">
      <c r="A40" s="1">
        <v>38</v>
      </c>
      <c r="B40" s="1">
        <v>2</v>
      </c>
      <c r="C40" s="1" t="s">
        <v>10</v>
      </c>
      <c r="D40" s="1">
        <v>20</v>
      </c>
      <c r="E40" s="1" t="s">
        <v>11</v>
      </c>
      <c r="F40" s="1" t="s">
        <v>82</v>
      </c>
      <c r="G40" s="1" t="s">
        <v>13</v>
      </c>
      <c r="H40" s="1">
        <v>80</v>
      </c>
      <c r="I40" s="1" t="s">
        <v>14</v>
      </c>
      <c r="J40" s="1" t="s">
        <v>21</v>
      </c>
      <c r="K40" s="11">
        <v>43982.344849537039</v>
      </c>
    </row>
    <row r="41" spans="1:11" x14ac:dyDescent="0.15">
      <c r="A41" s="1">
        <v>39</v>
      </c>
      <c r="B41" s="1">
        <v>1</v>
      </c>
      <c r="C41" s="1" t="s">
        <v>26</v>
      </c>
      <c r="D41" s="1">
        <v>1350</v>
      </c>
      <c r="E41" s="1" t="s">
        <v>50</v>
      </c>
      <c r="F41" s="1" t="s">
        <v>83</v>
      </c>
      <c r="G41" s="1" t="s">
        <v>13</v>
      </c>
      <c r="H41" s="1">
        <v>2</v>
      </c>
      <c r="I41" s="1" t="s">
        <v>21</v>
      </c>
      <c r="J41" s="1" t="s">
        <v>14</v>
      </c>
      <c r="K41" s="11">
        <v>43984.446944444448</v>
      </c>
    </row>
    <row r="42" spans="1:11" x14ac:dyDescent="0.15">
      <c r="A42" s="1">
        <v>40</v>
      </c>
      <c r="B42" s="1">
        <v>2</v>
      </c>
      <c r="C42" s="1" t="s">
        <v>10</v>
      </c>
      <c r="D42" s="1">
        <v>20</v>
      </c>
      <c r="E42" s="1" t="s">
        <v>11</v>
      </c>
      <c r="F42" s="1" t="s">
        <v>84</v>
      </c>
      <c r="G42" s="1" t="s">
        <v>13</v>
      </c>
      <c r="H42" s="1">
        <v>46</v>
      </c>
      <c r="I42" s="1" t="s">
        <v>14</v>
      </c>
      <c r="J42" s="1" t="s">
        <v>85</v>
      </c>
      <c r="K42" s="11">
        <v>43985.62903935185</v>
      </c>
    </row>
    <row r="43" spans="1:11" x14ac:dyDescent="0.15">
      <c r="A43" s="1">
        <v>41</v>
      </c>
      <c r="B43" s="1">
        <v>2</v>
      </c>
      <c r="C43" s="1" t="s">
        <v>10</v>
      </c>
      <c r="D43" s="1">
        <v>20</v>
      </c>
      <c r="E43" s="1" t="s">
        <v>11</v>
      </c>
      <c r="F43" s="1" t="s">
        <v>86</v>
      </c>
      <c r="G43" s="1" t="s">
        <v>13</v>
      </c>
      <c r="H43" s="1">
        <v>77</v>
      </c>
      <c r="I43" s="1" t="s">
        <v>14</v>
      </c>
      <c r="J43" s="1" t="s">
        <v>23</v>
      </c>
      <c r="K43" s="11">
        <v>43985.630069444444</v>
      </c>
    </row>
    <row r="44" spans="1:11" x14ac:dyDescent="0.15">
      <c r="A44" s="1">
        <v>42</v>
      </c>
      <c r="B44" s="1">
        <v>2</v>
      </c>
      <c r="C44" s="1" t="s">
        <v>10</v>
      </c>
      <c r="D44" s="1">
        <v>20</v>
      </c>
      <c r="E44" s="1" t="s">
        <v>11</v>
      </c>
      <c r="F44" s="1" t="s">
        <v>87</v>
      </c>
      <c r="G44" s="1" t="s">
        <v>13</v>
      </c>
      <c r="H44" s="1">
        <v>300</v>
      </c>
      <c r="I44" s="1" t="s">
        <v>14</v>
      </c>
      <c r="J44" s="1" t="s">
        <v>19</v>
      </c>
      <c r="K44" s="11">
        <v>43986.335729166669</v>
      </c>
    </row>
    <row r="45" spans="1:11" x14ac:dyDescent="0.15">
      <c r="A45" s="1">
        <v>43</v>
      </c>
      <c r="B45" s="1">
        <v>14</v>
      </c>
      <c r="C45" s="1" t="s">
        <v>88</v>
      </c>
      <c r="D45" s="1">
        <v>6000</v>
      </c>
      <c r="E45" s="1" t="s">
        <v>89</v>
      </c>
      <c r="F45" s="1" t="s">
        <v>90</v>
      </c>
      <c r="G45" s="1" t="s">
        <v>13</v>
      </c>
      <c r="H45" s="1">
        <v>2</v>
      </c>
      <c r="I45" s="1" t="s">
        <v>79</v>
      </c>
      <c r="J45" s="1" t="s">
        <v>14</v>
      </c>
      <c r="K45" s="11">
        <v>43986.593831018516</v>
      </c>
    </row>
    <row r="46" spans="1:11" x14ac:dyDescent="0.15">
      <c r="A46" s="1">
        <v>44</v>
      </c>
      <c r="B46" s="1">
        <v>14</v>
      </c>
      <c r="C46" s="1" t="s">
        <v>88</v>
      </c>
      <c r="D46" s="1">
        <v>6000</v>
      </c>
      <c r="E46" s="1" t="s">
        <v>91</v>
      </c>
      <c r="F46" s="1" t="s">
        <v>92</v>
      </c>
      <c r="G46" s="1" t="s">
        <v>13</v>
      </c>
      <c r="H46" s="1">
        <v>1</v>
      </c>
      <c r="I46" s="1" t="s">
        <v>17</v>
      </c>
      <c r="J46" s="1" t="s">
        <v>14</v>
      </c>
      <c r="K46" s="11">
        <v>43986.681134259263</v>
      </c>
    </row>
    <row r="47" spans="1:11" x14ac:dyDescent="0.15">
      <c r="A47" s="1">
        <v>45</v>
      </c>
      <c r="B47" s="1">
        <v>14</v>
      </c>
      <c r="C47" s="1" t="s">
        <v>88</v>
      </c>
      <c r="D47" s="1">
        <v>6000</v>
      </c>
      <c r="E47" s="1" t="s">
        <v>93</v>
      </c>
      <c r="F47" s="1" t="s">
        <v>94</v>
      </c>
      <c r="G47" s="1" t="s">
        <v>13</v>
      </c>
      <c r="H47" s="1">
        <v>1</v>
      </c>
      <c r="I47" s="1" t="s">
        <v>14</v>
      </c>
      <c r="J47" s="1" t="s">
        <v>17</v>
      </c>
      <c r="K47" s="11">
        <v>43986.68172453704</v>
      </c>
    </row>
    <row r="48" spans="1:11" x14ac:dyDescent="0.15">
      <c r="A48" s="1">
        <v>46</v>
      </c>
      <c r="B48" s="1">
        <v>14</v>
      </c>
      <c r="C48" s="1" t="s">
        <v>88</v>
      </c>
      <c r="D48" s="1">
        <v>6000</v>
      </c>
      <c r="E48" s="1" t="s">
        <v>95</v>
      </c>
      <c r="F48" s="1" t="s">
        <v>96</v>
      </c>
      <c r="G48" s="1" t="s">
        <v>13</v>
      </c>
      <c r="H48" s="1">
        <v>1</v>
      </c>
      <c r="I48" s="1" t="s">
        <v>14</v>
      </c>
      <c r="J48" s="1" t="s">
        <v>79</v>
      </c>
      <c r="K48" s="11">
        <v>43986.8746875</v>
      </c>
    </row>
    <row r="49" spans="1:11" x14ac:dyDescent="0.15">
      <c r="A49" s="1">
        <v>47</v>
      </c>
      <c r="B49" s="1">
        <v>1</v>
      </c>
      <c r="C49" s="1" t="s">
        <v>26</v>
      </c>
      <c r="D49" s="1">
        <v>1350</v>
      </c>
      <c r="E49" s="1" t="s">
        <v>55</v>
      </c>
      <c r="F49" s="1" t="s">
        <v>97</v>
      </c>
      <c r="G49" s="1" t="s">
        <v>57</v>
      </c>
      <c r="H49" s="1">
        <v>6</v>
      </c>
      <c r="I49" s="1" t="s">
        <v>25</v>
      </c>
      <c r="J49" s="1" t="s">
        <v>14</v>
      </c>
      <c r="K49" s="11">
        <v>43987.38318287037</v>
      </c>
    </row>
    <row r="50" spans="1:11" x14ac:dyDescent="0.15">
      <c r="A50" s="1">
        <v>48</v>
      </c>
      <c r="B50" s="1">
        <v>9</v>
      </c>
      <c r="C50" s="1" t="s">
        <v>42</v>
      </c>
      <c r="D50" s="1">
        <v>4500</v>
      </c>
      <c r="E50" s="1" t="s">
        <v>55</v>
      </c>
      <c r="F50" s="1" t="s">
        <v>98</v>
      </c>
      <c r="G50" s="1" t="s">
        <v>57</v>
      </c>
      <c r="H50" s="1">
        <v>6</v>
      </c>
      <c r="I50" s="1" t="s">
        <v>25</v>
      </c>
      <c r="J50" s="1" t="s">
        <v>14</v>
      </c>
      <c r="K50" s="11">
        <v>43987.38318287037</v>
      </c>
    </row>
    <row r="51" spans="1:11" x14ac:dyDescent="0.15">
      <c r="A51" s="1">
        <v>49</v>
      </c>
      <c r="B51" s="1">
        <v>7</v>
      </c>
      <c r="C51" s="1" t="s">
        <v>30</v>
      </c>
      <c r="D51" s="1">
        <v>2150</v>
      </c>
      <c r="E51" s="1" t="s">
        <v>55</v>
      </c>
      <c r="F51" s="1" t="s">
        <v>99</v>
      </c>
      <c r="G51" s="1" t="s">
        <v>57</v>
      </c>
      <c r="H51" s="1">
        <v>4</v>
      </c>
      <c r="I51" s="1" t="s">
        <v>25</v>
      </c>
      <c r="J51" s="1" t="s">
        <v>14</v>
      </c>
      <c r="K51" s="11">
        <v>43987.38318287037</v>
      </c>
    </row>
    <row r="52" spans="1:11" x14ac:dyDescent="0.15">
      <c r="A52" s="1">
        <v>50</v>
      </c>
      <c r="B52" s="1">
        <v>13</v>
      </c>
      <c r="C52" s="1" t="s">
        <v>54</v>
      </c>
      <c r="D52" s="1">
        <v>4500</v>
      </c>
      <c r="E52" s="1" t="s">
        <v>55</v>
      </c>
      <c r="F52" s="1" t="s">
        <v>100</v>
      </c>
      <c r="G52" s="1" t="s">
        <v>57</v>
      </c>
      <c r="H52" s="1">
        <v>9</v>
      </c>
      <c r="I52" s="1" t="s">
        <v>25</v>
      </c>
      <c r="J52" s="1" t="s">
        <v>14</v>
      </c>
      <c r="K52" s="11">
        <v>43987.38318287037</v>
      </c>
    </row>
    <row r="53" spans="1:11" x14ac:dyDescent="0.15">
      <c r="A53" s="1">
        <v>51</v>
      </c>
      <c r="B53" s="1">
        <v>14</v>
      </c>
      <c r="C53" s="1" t="s">
        <v>88</v>
      </c>
      <c r="D53" s="1">
        <v>6000</v>
      </c>
      <c r="E53" s="1" t="s">
        <v>101</v>
      </c>
      <c r="F53" s="1" t="s">
        <v>102</v>
      </c>
      <c r="G53" s="1" t="s">
        <v>57</v>
      </c>
      <c r="H53" s="1">
        <v>1</v>
      </c>
      <c r="I53" s="1" t="s">
        <v>14</v>
      </c>
      <c r="J53" s="1" t="s">
        <v>79</v>
      </c>
      <c r="K53" s="11">
        <v>43987.390740740739</v>
      </c>
    </row>
    <row r="54" spans="1:11" x14ac:dyDescent="0.15">
      <c r="A54" s="1">
        <v>52</v>
      </c>
      <c r="B54" s="1">
        <v>2</v>
      </c>
      <c r="C54" s="1" t="s">
        <v>10</v>
      </c>
      <c r="D54" s="1">
        <v>20</v>
      </c>
      <c r="E54" s="1" t="s">
        <v>103</v>
      </c>
      <c r="F54" s="1" t="s">
        <v>104</v>
      </c>
      <c r="G54" s="1" t="s">
        <v>105</v>
      </c>
      <c r="H54" s="1">
        <v>130</v>
      </c>
      <c r="I54" s="1" t="s">
        <v>14</v>
      </c>
      <c r="J54" s="1" t="s">
        <v>15</v>
      </c>
      <c r="K54" s="11">
        <v>43987.6171875</v>
      </c>
    </row>
    <row r="55" spans="1:11" x14ac:dyDescent="0.15">
      <c r="A55" s="1">
        <v>53</v>
      </c>
      <c r="B55" s="1">
        <v>15</v>
      </c>
      <c r="C55" s="1" t="s">
        <v>106</v>
      </c>
      <c r="D55" s="1">
        <v>4500</v>
      </c>
      <c r="E55" s="1" t="s">
        <v>107</v>
      </c>
      <c r="F55" s="1" t="s">
        <v>108</v>
      </c>
      <c r="G55" s="1" t="s">
        <v>13</v>
      </c>
      <c r="H55" s="1">
        <v>2</v>
      </c>
      <c r="I55" s="1" t="s">
        <v>15</v>
      </c>
      <c r="J55" s="1" t="s">
        <v>14</v>
      </c>
      <c r="K55" s="11">
        <v>43987.761655092596</v>
      </c>
    </row>
    <row r="56" spans="1:11" x14ac:dyDescent="0.15">
      <c r="A56" s="1">
        <v>54</v>
      </c>
      <c r="B56" s="1">
        <v>15</v>
      </c>
      <c r="C56" s="1" t="s">
        <v>76</v>
      </c>
      <c r="D56" s="1">
        <v>230</v>
      </c>
      <c r="E56" s="1" t="s">
        <v>77</v>
      </c>
      <c r="F56" s="1" t="s">
        <v>109</v>
      </c>
      <c r="G56" s="1" t="s">
        <v>13</v>
      </c>
      <c r="H56" s="1">
        <v>20</v>
      </c>
      <c r="I56" s="1" t="s">
        <v>14</v>
      </c>
      <c r="J56" s="1" t="s">
        <v>17</v>
      </c>
      <c r="K56" s="11">
        <v>43992.457337962966</v>
      </c>
    </row>
    <row r="57" spans="1:11" x14ac:dyDescent="0.15">
      <c r="A57" s="1">
        <v>55</v>
      </c>
      <c r="B57" s="1">
        <v>2</v>
      </c>
      <c r="C57" s="1" t="s">
        <v>10</v>
      </c>
      <c r="D57" s="1">
        <v>20</v>
      </c>
      <c r="E57" s="1" t="s">
        <v>11</v>
      </c>
      <c r="F57" s="1" t="s">
        <v>110</v>
      </c>
      <c r="G57" s="1" t="s">
        <v>13</v>
      </c>
      <c r="H57" s="1">
        <v>160</v>
      </c>
      <c r="I57" s="1" t="s">
        <v>14</v>
      </c>
      <c r="J57" s="1" t="s">
        <v>79</v>
      </c>
      <c r="K57" s="11">
        <v>43994.61824074074</v>
      </c>
    </row>
    <row r="58" spans="1:11" x14ac:dyDescent="0.15">
      <c r="A58" s="1">
        <v>56</v>
      </c>
      <c r="B58" s="1">
        <v>14</v>
      </c>
      <c r="C58" s="1" t="s">
        <v>88</v>
      </c>
      <c r="D58" s="1">
        <v>6000</v>
      </c>
      <c r="E58" s="1" t="s">
        <v>55</v>
      </c>
      <c r="F58" s="1" t="s">
        <v>111</v>
      </c>
      <c r="G58" s="1" t="s">
        <v>13</v>
      </c>
      <c r="H58" s="1">
        <v>6</v>
      </c>
      <c r="I58" s="1" t="s">
        <v>23</v>
      </c>
      <c r="J58" s="1" t="s">
        <v>14</v>
      </c>
      <c r="K58" s="11">
        <v>43994.644432870373</v>
      </c>
    </row>
    <row r="59" spans="1:11" x14ac:dyDescent="0.15">
      <c r="A59" s="1">
        <v>57</v>
      </c>
      <c r="B59" s="1">
        <v>14</v>
      </c>
      <c r="C59" s="1" t="s">
        <v>88</v>
      </c>
      <c r="D59" s="1">
        <v>6000</v>
      </c>
      <c r="E59" s="1" t="s">
        <v>112</v>
      </c>
      <c r="F59" s="1" t="s">
        <v>113</v>
      </c>
      <c r="G59" s="1" t="s">
        <v>13</v>
      </c>
      <c r="H59" s="1">
        <v>1</v>
      </c>
      <c r="I59" s="1" t="s">
        <v>14</v>
      </c>
      <c r="J59" s="1" t="s">
        <v>23</v>
      </c>
      <c r="K59" s="11">
        <v>43994.645254629628</v>
      </c>
    </row>
    <row r="60" spans="1:11" x14ac:dyDescent="0.15">
      <c r="A60" s="1">
        <v>58</v>
      </c>
      <c r="B60" s="1">
        <v>14</v>
      </c>
      <c r="C60" s="1" t="s">
        <v>88</v>
      </c>
      <c r="D60" s="1">
        <v>6000</v>
      </c>
      <c r="E60" s="1" t="s">
        <v>114</v>
      </c>
      <c r="F60" s="1" t="s">
        <v>115</v>
      </c>
      <c r="G60" s="1" t="s">
        <v>13</v>
      </c>
      <c r="H60" s="1">
        <v>1</v>
      </c>
      <c r="I60" s="1" t="s">
        <v>14</v>
      </c>
      <c r="J60" s="1" t="s">
        <v>23</v>
      </c>
      <c r="K60" s="11">
        <v>43994.645740740743</v>
      </c>
    </row>
    <row r="61" spans="1:11" x14ac:dyDescent="0.15">
      <c r="A61" s="1">
        <v>59</v>
      </c>
      <c r="B61" s="1">
        <v>14</v>
      </c>
      <c r="C61" s="1" t="s">
        <v>88</v>
      </c>
      <c r="D61" s="1">
        <v>6000</v>
      </c>
      <c r="E61" s="1" t="s">
        <v>55</v>
      </c>
      <c r="F61" s="1" t="s">
        <v>116</v>
      </c>
      <c r="G61" s="1" t="s">
        <v>57</v>
      </c>
      <c r="H61" s="1">
        <v>3</v>
      </c>
      <c r="I61" s="1" t="s">
        <v>79</v>
      </c>
      <c r="J61" s="1" t="s">
        <v>14</v>
      </c>
      <c r="K61" s="11">
        <v>43995.403043981481</v>
      </c>
    </row>
    <row r="62" spans="1:11" x14ac:dyDescent="0.15">
      <c r="A62" s="1">
        <v>60</v>
      </c>
      <c r="B62" s="1">
        <v>13</v>
      </c>
      <c r="C62" s="1" t="s">
        <v>54</v>
      </c>
      <c r="D62" s="1">
        <v>4500</v>
      </c>
      <c r="E62" s="1" t="s">
        <v>11</v>
      </c>
      <c r="F62" s="1" t="s">
        <v>117</v>
      </c>
      <c r="G62" s="1" t="s">
        <v>13</v>
      </c>
      <c r="H62" s="1">
        <v>12</v>
      </c>
      <c r="I62" s="1" t="s">
        <v>14</v>
      </c>
      <c r="J62" s="1" t="s">
        <v>36</v>
      </c>
      <c r="K62" s="11">
        <v>43996.372615740744</v>
      </c>
    </row>
    <row r="63" spans="1:11" x14ac:dyDescent="0.15">
      <c r="A63" s="1">
        <v>61</v>
      </c>
      <c r="B63" s="1">
        <v>3</v>
      </c>
      <c r="C63" s="1" t="s">
        <v>39</v>
      </c>
      <c r="D63" s="1">
        <v>4500</v>
      </c>
      <c r="E63" s="1" t="s">
        <v>11</v>
      </c>
      <c r="F63" s="1" t="s">
        <v>118</v>
      </c>
      <c r="G63" s="1" t="s">
        <v>13</v>
      </c>
      <c r="H63" s="1">
        <v>16</v>
      </c>
      <c r="I63" s="1" t="s">
        <v>14</v>
      </c>
      <c r="J63" s="1" t="s">
        <v>36</v>
      </c>
      <c r="K63" s="11">
        <v>43996.372615740744</v>
      </c>
    </row>
    <row r="64" spans="1:11" x14ac:dyDescent="0.15">
      <c r="A64" s="1">
        <v>62</v>
      </c>
      <c r="B64" s="1">
        <v>9</v>
      </c>
      <c r="C64" s="1" t="s">
        <v>42</v>
      </c>
      <c r="D64" s="1">
        <v>4500</v>
      </c>
      <c r="E64" s="1" t="s">
        <v>11</v>
      </c>
      <c r="F64" s="1" t="s">
        <v>119</v>
      </c>
      <c r="G64" s="1" t="s">
        <v>13</v>
      </c>
      <c r="H64" s="1">
        <v>10</v>
      </c>
      <c r="I64" s="1" t="s">
        <v>14</v>
      </c>
      <c r="J64" s="1" t="s">
        <v>36</v>
      </c>
      <c r="K64" s="11">
        <v>43996.372615740744</v>
      </c>
    </row>
    <row r="65" spans="1:11" x14ac:dyDescent="0.15">
      <c r="A65" s="1">
        <v>63</v>
      </c>
      <c r="B65" s="1">
        <v>16</v>
      </c>
      <c r="C65" s="1" t="s">
        <v>106</v>
      </c>
      <c r="D65" s="1">
        <v>4500</v>
      </c>
      <c r="E65" s="1" t="s">
        <v>11</v>
      </c>
      <c r="F65" s="1" t="s">
        <v>121</v>
      </c>
      <c r="G65" s="1" t="s">
        <v>13</v>
      </c>
      <c r="H65" s="1">
        <v>2</v>
      </c>
      <c r="I65" s="1" t="s">
        <v>14</v>
      </c>
      <c r="J65" s="1" t="s">
        <v>36</v>
      </c>
      <c r="K65" s="11">
        <v>43996.372615740744</v>
      </c>
    </row>
    <row r="66" spans="1:11" x14ac:dyDescent="0.15">
      <c r="A66" s="1">
        <v>64</v>
      </c>
      <c r="B66" s="1">
        <v>7</v>
      </c>
      <c r="C66" s="1" t="s">
        <v>30</v>
      </c>
      <c r="D66" s="1">
        <v>2150</v>
      </c>
      <c r="E66" s="1" t="s">
        <v>11</v>
      </c>
      <c r="F66" s="1" t="s">
        <v>120</v>
      </c>
      <c r="G66" s="1" t="s">
        <v>13</v>
      </c>
      <c r="H66" s="1">
        <v>7</v>
      </c>
      <c r="I66" s="1" t="s">
        <v>14</v>
      </c>
      <c r="J66" s="1" t="s">
        <v>36</v>
      </c>
      <c r="K66" s="11">
        <v>43996.372615740744</v>
      </c>
    </row>
    <row r="67" spans="1:11" x14ac:dyDescent="0.15">
      <c r="A67" s="1">
        <v>65</v>
      </c>
      <c r="B67" s="1">
        <v>1</v>
      </c>
      <c r="C67" s="1" t="s">
        <v>26</v>
      </c>
      <c r="D67" s="1">
        <v>1350</v>
      </c>
      <c r="E67" s="1" t="s">
        <v>11</v>
      </c>
      <c r="F67" s="1" t="s">
        <v>122</v>
      </c>
      <c r="G67" s="1" t="s">
        <v>13</v>
      </c>
      <c r="H67" s="1">
        <v>20</v>
      </c>
      <c r="I67" s="1" t="s">
        <v>14</v>
      </c>
      <c r="J67" s="1" t="s">
        <v>36</v>
      </c>
      <c r="K67" s="11">
        <v>43996.372615740744</v>
      </c>
    </row>
    <row r="68" spans="1:11" x14ac:dyDescent="0.15">
      <c r="A68" s="1">
        <v>66</v>
      </c>
      <c r="B68" s="1">
        <v>12</v>
      </c>
      <c r="C68" s="1" t="s">
        <v>44</v>
      </c>
      <c r="D68" s="1">
        <v>1100</v>
      </c>
      <c r="E68" s="1" t="s">
        <v>11</v>
      </c>
      <c r="F68" s="1" t="s">
        <v>123</v>
      </c>
      <c r="G68" s="1" t="s">
        <v>13</v>
      </c>
      <c r="H68" s="1">
        <v>3</v>
      </c>
      <c r="I68" s="1" t="s">
        <v>14</v>
      </c>
      <c r="J68" s="1" t="s">
        <v>36</v>
      </c>
      <c r="K68" s="11">
        <v>43996.372615740744</v>
      </c>
    </row>
    <row r="69" spans="1:11" x14ac:dyDescent="0.15">
      <c r="A69" s="1">
        <v>67</v>
      </c>
      <c r="B69" s="1">
        <v>3</v>
      </c>
      <c r="C69" s="1" t="s">
        <v>39</v>
      </c>
      <c r="D69" s="1">
        <v>4500</v>
      </c>
      <c r="E69" s="1" t="s">
        <v>11</v>
      </c>
      <c r="F69" s="1" t="s">
        <v>124</v>
      </c>
      <c r="G69" s="1" t="s">
        <v>13</v>
      </c>
      <c r="H69" s="1">
        <v>6</v>
      </c>
      <c r="I69" s="1" t="s">
        <v>36</v>
      </c>
      <c r="J69" s="1" t="s">
        <v>14</v>
      </c>
      <c r="K69" s="11">
        <v>43996.380752314813</v>
      </c>
    </row>
    <row r="70" spans="1:11" x14ac:dyDescent="0.15">
      <c r="A70" s="1">
        <v>68</v>
      </c>
      <c r="B70" s="1">
        <v>7</v>
      </c>
      <c r="C70" s="1" t="s">
        <v>30</v>
      </c>
      <c r="D70" s="1">
        <v>2150</v>
      </c>
      <c r="E70" s="1" t="s">
        <v>11</v>
      </c>
      <c r="F70" s="1" t="s">
        <v>125</v>
      </c>
      <c r="G70" s="1" t="s">
        <v>13</v>
      </c>
      <c r="H70" s="1">
        <v>4</v>
      </c>
      <c r="I70" s="1" t="s">
        <v>36</v>
      </c>
      <c r="J70" s="1" t="s">
        <v>14</v>
      </c>
      <c r="K70" s="11">
        <v>43996.380752314813</v>
      </c>
    </row>
    <row r="71" spans="1:11" x14ac:dyDescent="0.15">
      <c r="A71" s="1">
        <v>69</v>
      </c>
      <c r="B71" s="1">
        <v>1</v>
      </c>
      <c r="C71" s="1" t="s">
        <v>26</v>
      </c>
      <c r="D71" s="1">
        <v>1350</v>
      </c>
      <c r="E71" s="1" t="s">
        <v>11</v>
      </c>
      <c r="F71" s="1" t="s">
        <v>126</v>
      </c>
      <c r="G71" s="1" t="s">
        <v>13</v>
      </c>
      <c r="H71" s="1">
        <v>24</v>
      </c>
      <c r="I71" s="1" t="s">
        <v>36</v>
      </c>
      <c r="J71" s="1" t="s">
        <v>14</v>
      </c>
      <c r="K71" s="11">
        <v>43996.380752314813</v>
      </c>
    </row>
    <row r="72" spans="1:11" x14ac:dyDescent="0.15">
      <c r="A72" s="1">
        <v>70</v>
      </c>
      <c r="B72" s="1">
        <v>12</v>
      </c>
      <c r="C72" s="1" t="s">
        <v>44</v>
      </c>
      <c r="D72" s="1">
        <v>1100</v>
      </c>
      <c r="E72" s="1" t="s">
        <v>11</v>
      </c>
      <c r="F72" s="1" t="s">
        <v>127</v>
      </c>
      <c r="G72" s="1" t="s">
        <v>13</v>
      </c>
      <c r="H72" s="1">
        <v>8</v>
      </c>
      <c r="I72" s="1" t="s">
        <v>36</v>
      </c>
      <c r="J72" s="1" t="s">
        <v>14</v>
      </c>
      <c r="K72" s="11">
        <v>43996.380752314813</v>
      </c>
    </row>
    <row r="73" spans="1:11" x14ac:dyDescent="0.15">
      <c r="A73" s="1">
        <v>71</v>
      </c>
      <c r="B73" s="1">
        <v>9</v>
      </c>
      <c r="C73" s="1" t="s">
        <v>42</v>
      </c>
      <c r="D73" s="1">
        <v>4500</v>
      </c>
      <c r="E73" s="1" t="s">
        <v>11</v>
      </c>
      <c r="F73" s="1" t="s">
        <v>128</v>
      </c>
      <c r="G73" s="1" t="s">
        <v>13</v>
      </c>
      <c r="H73" s="1">
        <v>10</v>
      </c>
      <c r="I73" s="1" t="s">
        <v>36</v>
      </c>
      <c r="J73" s="1" t="s">
        <v>14</v>
      </c>
      <c r="K73" s="11">
        <v>43996.380752314813</v>
      </c>
    </row>
    <row r="74" spans="1:11" x14ac:dyDescent="0.15">
      <c r="A74" s="1">
        <v>72</v>
      </c>
      <c r="B74" s="1">
        <v>6</v>
      </c>
      <c r="C74" s="1" t="s">
        <v>46</v>
      </c>
      <c r="D74" s="1">
        <v>1100</v>
      </c>
      <c r="E74" s="1" t="s">
        <v>11</v>
      </c>
      <c r="F74" s="1" t="s">
        <v>129</v>
      </c>
      <c r="G74" s="1" t="s">
        <v>13</v>
      </c>
      <c r="H74" s="1">
        <v>1</v>
      </c>
      <c r="I74" s="1" t="s">
        <v>36</v>
      </c>
      <c r="J74" s="1" t="s">
        <v>14</v>
      </c>
      <c r="K74" s="11">
        <v>43996.380752314813</v>
      </c>
    </row>
    <row r="75" spans="1:11" x14ac:dyDescent="0.15">
      <c r="A75" s="1">
        <v>73</v>
      </c>
      <c r="B75" s="1">
        <v>10</v>
      </c>
      <c r="C75" s="1" t="s">
        <v>37</v>
      </c>
      <c r="D75" s="1">
        <v>1300</v>
      </c>
      <c r="E75" s="1" t="s">
        <v>11</v>
      </c>
      <c r="F75" s="1" t="s">
        <v>130</v>
      </c>
      <c r="G75" s="1" t="s">
        <v>13</v>
      </c>
      <c r="H75" s="1">
        <v>1</v>
      </c>
      <c r="I75" s="1" t="s">
        <v>36</v>
      </c>
      <c r="J75" s="1" t="s">
        <v>14</v>
      </c>
      <c r="K75" s="11">
        <v>43996.380752314813</v>
      </c>
    </row>
    <row r="76" spans="1:11" x14ac:dyDescent="0.15">
      <c r="A76" s="1">
        <v>74</v>
      </c>
      <c r="B76" s="1">
        <v>12</v>
      </c>
      <c r="C76" s="1" t="s">
        <v>44</v>
      </c>
      <c r="D76" s="1">
        <v>1100</v>
      </c>
      <c r="E76" s="1" t="s">
        <v>11</v>
      </c>
      <c r="F76" s="1" t="s">
        <v>131</v>
      </c>
      <c r="G76" s="1" t="s">
        <v>13</v>
      </c>
      <c r="H76" s="1">
        <v>3</v>
      </c>
      <c r="I76" s="1" t="s">
        <v>36</v>
      </c>
      <c r="J76" s="1" t="s">
        <v>132</v>
      </c>
      <c r="K76" s="11">
        <v>43996.382002314815</v>
      </c>
    </row>
    <row r="77" spans="1:11" x14ac:dyDescent="0.15">
      <c r="A77" s="1">
        <v>75</v>
      </c>
      <c r="B77" s="1">
        <v>8</v>
      </c>
      <c r="C77" s="1" t="s">
        <v>48</v>
      </c>
      <c r="D77" s="1">
        <v>1350</v>
      </c>
      <c r="E77" s="1" t="s">
        <v>11</v>
      </c>
      <c r="F77" s="1" t="s">
        <v>133</v>
      </c>
      <c r="G77" s="1" t="s">
        <v>13</v>
      </c>
      <c r="H77" s="1">
        <v>1</v>
      </c>
      <c r="I77" s="1" t="s">
        <v>36</v>
      </c>
      <c r="J77" s="1" t="s">
        <v>132</v>
      </c>
      <c r="K77" s="11">
        <v>43996.382002314815</v>
      </c>
    </row>
    <row r="78" spans="1:11" x14ac:dyDescent="0.15">
      <c r="A78" s="1">
        <v>76</v>
      </c>
      <c r="B78" s="1">
        <v>1</v>
      </c>
      <c r="C78" s="1" t="s">
        <v>26</v>
      </c>
      <c r="D78" s="1">
        <v>1350</v>
      </c>
      <c r="E78" s="1" t="s">
        <v>11</v>
      </c>
      <c r="F78" s="1" t="s">
        <v>134</v>
      </c>
      <c r="G78" s="1" t="s">
        <v>13</v>
      </c>
      <c r="H78" s="1">
        <v>10</v>
      </c>
      <c r="I78" s="1" t="s">
        <v>36</v>
      </c>
      <c r="J78" s="1" t="s">
        <v>132</v>
      </c>
      <c r="K78" s="11">
        <v>43996.382002314815</v>
      </c>
    </row>
    <row r="79" spans="1:11" x14ac:dyDescent="0.15">
      <c r="A79" s="1">
        <v>77</v>
      </c>
      <c r="B79" s="1">
        <v>3</v>
      </c>
      <c r="C79" s="1" t="s">
        <v>39</v>
      </c>
      <c r="D79" s="1">
        <v>4500</v>
      </c>
      <c r="E79" s="1" t="s">
        <v>11</v>
      </c>
      <c r="F79" s="1" t="s">
        <v>135</v>
      </c>
      <c r="G79" s="1" t="s">
        <v>13</v>
      </c>
      <c r="H79" s="1">
        <v>2</v>
      </c>
      <c r="I79" s="1" t="s">
        <v>36</v>
      </c>
      <c r="J79" s="1" t="s">
        <v>132</v>
      </c>
      <c r="K79" s="11">
        <v>43996.382002314815</v>
      </c>
    </row>
    <row r="80" spans="1:11" x14ac:dyDescent="0.15">
      <c r="A80" s="1">
        <v>78</v>
      </c>
      <c r="B80" s="1">
        <v>14</v>
      </c>
      <c r="C80" s="1" t="s">
        <v>88</v>
      </c>
      <c r="D80" s="1">
        <v>6000</v>
      </c>
      <c r="E80" s="1" t="s">
        <v>136</v>
      </c>
      <c r="F80" s="1" t="s">
        <v>137</v>
      </c>
      <c r="G80" s="1" t="s">
        <v>13</v>
      </c>
      <c r="H80" s="1">
        <v>1</v>
      </c>
      <c r="I80" s="1" t="s">
        <v>14</v>
      </c>
      <c r="J80" s="1" t="s">
        <v>23</v>
      </c>
      <c r="K80" s="11">
        <v>43996.476412037038</v>
      </c>
    </row>
    <row r="81" spans="1:11" x14ac:dyDescent="0.15">
      <c r="A81" s="1">
        <v>79</v>
      </c>
      <c r="B81" s="1">
        <v>14</v>
      </c>
      <c r="C81" s="1" t="s">
        <v>88</v>
      </c>
      <c r="D81" s="1">
        <v>6000</v>
      </c>
      <c r="E81" s="1" t="s">
        <v>138</v>
      </c>
      <c r="F81" s="1" t="s">
        <v>139</v>
      </c>
      <c r="G81" s="1" t="s">
        <v>13</v>
      </c>
      <c r="H81" s="1">
        <v>1</v>
      </c>
      <c r="I81" s="1" t="s">
        <v>14</v>
      </c>
      <c r="J81" s="1" t="s">
        <v>23</v>
      </c>
      <c r="K81" s="11">
        <v>43996.476678240739</v>
      </c>
    </row>
    <row r="82" spans="1:11" x14ac:dyDescent="0.15">
      <c r="A82" s="1">
        <v>80</v>
      </c>
      <c r="B82" s="1">
        <v>14</v>
      </c>
      <c r="C82" s="1" t="s">
        <v>88</v>
      </c>
      <c r="D82" s="1">
        <v>6000</v>
      </c>
      <c r="E82" s="1" t="s">
        <v>140</v>
      </c>
      <c r="F82" s="1" t="s">
        <v>141</v>
      </c>
      <c r="G82" s="1" t="s">
        <v>13</v>
      </c>
      <c r="H82" s="1">
        <v>1</v>
      </c>
      <c r="I82" s="1" t="s">
        <v>14</v>
      </c>
      <c r="J82" s="1" t="s">
        <v>23</v>
      </c>
      <c r="K82" s="11">
        <v>43996.477094907408</v>
      </c>
    </row>
    <row r="83" spans="1:11" x14ac:dyDescent="0.15">
      <c r="A83" s="1">
        <v>81</v>
      </c>
      <c r="B83" s="1">
        <v>14</v>
      </c>
      <c r="C83" s="1" t="s">
        <v>88</v>
      </c>
      <c r="D83" s="1">
        <v>6000</v>
      </c>
      <c r="E83" s="1" t="s">
        <v>142</v>
      </c>
      <c r="F83" s="1" t="s">
        <v>143</v>
      </c>
      <c r="G83" s="1" t="s">
        <v>13</v>
      </c>
      <c r="H83" s="1">
        <v>1</v>
      </c>
      <c r="I83" s="1" t="s">
        <v>14</v>
      </c>
      <c r="J83" s="1" t="s">
        <v>79</v>
      </c>
      <c r="K83" s="11">
        <v>43996.562858796293</v>
      </c>
    </row>
    <row r="84" spans="1:11" x14ac:dyDescent="0.15">
      <c r="A84" s="1">
        <v>82</v>
      </c>
      <c r="B84" s="1">
        <v>14</v>
      </c>
      <c r="C84" s="1" t="s">
        <v>88</v>
      </c>
      <c r="D84" s="1">
        <v>6000</v>
      </c>
      <c r="E84" s="1" t="s">
        <v>101</v>
      </c>
      <c r="F84" s="1" t="s">
        <v>144</v>
      </c>
      <c r="G84" s="1" t="s">
        <v>13</v>
      </c>
      <c r="H84" s="1">
        <v>1</v>
      </c>
      <c r="I84" s="1" t="s">
        <v>14</v>
      </c>
      <c r="J84" s="1" t="s">
        <v>79</v>
      </c>
      <c r="K84" s="11">
        <v>43996.56322916667</v>
      </c>
    </row>
    <row r="85" spans="1:11" x14ac:dyDescent="0.15">
      <c r="A85" s="1">
        <v>83</v>
      </c>
      <c r="B85" s="1">
        <v>14</v>
      </c>
      <c r="C85" s="1" t="s">
        <v>88</v>
      </c>
      <c r="D85" s="1">
        <v>6000</v>
      </c>
      <c r="E85" s="1" t="s">
        <v>145</v>
      </c>
      <c r="F85" s="1" t="s">
        <v>146</v>
      </c>
      <c r="G85" s="1" t="s">
        <v>13</v>
      </c>
      <c r="H85" s="1">
        <v>1</v>
      </c>
      <c r="I85" s="1" t="s">
        <v>14</v>
      </c>
      <c r="J85" s="1" t="s">
        <v>79</v>
      </c>
      <c r="K85" s="11">
        <v>43996.563634259262</v>
      </c>
    </row>
    <row r="86" spans="1:11" x14ac:dyDescent="0.15">
      <c r="A86" s="1">
        <v>84</v>
      </c>
      <c r="B86" s="1">
        <v>3</v>
      </c>
      <c r="C86" s="1" t="s">
        <v>39</v>
      </c>
      <c r="D86" s="1">
        <v>4500</v>
      </c>
      <c r="E86" s="1" t="s">
        <v>55</v>
      </c>
      <c r="F86" s="1" t="s">
        <v>147</v>
      </c>
      <c r="G86" s="1" t="s">
        <v>13</v>
      </c>
      <c r="H86" s="1">
        <v>2</v>
      </c>
      <c r="I86" s="1" t="s">
        <v>14</v>
      </c>
      <c r="J86" s="1" t="s">
        <v>25</v>
      </c>
      <c r="K86" s="11">
        <v>43996.487569444442</v>
      </c>
    </row>
    <row r="87" spans="1:11" x14ac:dyDescent="0.15">
      <c r="A87" s="1">
        <v>85</v>
      </c>
      <c r="B87" s="1">
        <v>7</v>
      </c>
      <c r="C87" s="1" t="s">
        <v>30</v>
      </c>
      <c r="D87" s="1">
        <v>2150</v>
      </c>
      <c r="E87" s="1" t="s">
        <v>55</v>
      </c>
      <c r="F87" s="1" t="s">
        <v>148</v>
      </c>
      <c r="G87" s="1" t="s">
        <v>13</v>
      </c>
      <c r="H87" s="1">
        <v>4</v>
      </c>
      <c r="I87" s="1" t="s">
        <v>14</v>
      </c>
      <c r="J87" s="1" t="s">
        <v>25</v>
      </c>
      <c r="K87" s="11">
        <v>43996.487569444442</v>
      </c>
    </row>
    <row r="88" spans="1:11" x14ac:dyDescent="0.15">
      <c r="A88" s="1">
        <v>86</v>
      </c>
      <c r="B88" s="1">
        <v>1</v>
      </c>
      <c r="C88" s="1" t="s">
        <v>26</v>
      </c>
      <c r="D88" s="1">
        <v>1350</v>
      </c>
      <c r="E88" s="1" t="s">
        <v>55</v>
      </c>
      <c r="F88" s="1" t="s">
        <v>149</v>
      </c>
      <c r="G88" s="1" t="s">
        <v>13</v>
      </c>
      <c r="H88" s="1">
        <v>9</v>
      </c>
      <c r="I88" s="1" t="s">
        <v>14</v>
      </c>
      <c r="J88" s="1" t="s">
        <v>25</v>
      </c>
      <c r="K88" s="11">
        <v>43996.487569444442</v>
      </c>
    </row>
    <row r="89" spans="1:11" x14ac:dyDescent="0.15">
      <c r="A89" s="1">
        <v>87</v>
      </c>
      <c r="B89" s="1">
        <v>12</v>
      </c>
      <c r="C89" s="1" t="s">
        <v>44</v>
      </c>
      <c r="D89" s="1">
        <v>1100</v>
      </c>
      <c r="E89" s="1" t="s">
        <v>55</v>
      </c>
      <c r="F89" s="1" t="s">
        <v>150</v>
      </c>
      <c r="G89" s="1" t="s">
        <v>13</v>
      </c>
      <c r="H89" s="1">
        <v>3</v>
      </c>
      <c r="I89" s="1" t="s">
        <v>14</v>
      </c>
      <c r="J89" s="1" t="s">
        <v>25</v>
      </c>
      <c r="K89" s="11">
        <v>43996.487569444442</v>
      </c>
    </row>
    <row r="90" spans="1:11" x14ac:dyDescent="0.15">
      <c r="A90" s="1">
        <v>88</v>
      </c>
      <c r="B90" s="1">
        <v>9</v>
      </c>
      <c r="C90" s="1" t="s">
        <v>42</v>
      </c>
      <c r="D90" s="1">
        <v>4500</v>
      </c>
      <c r="E90" s="1" t="s">
        <v>55</v>
      </c>
      <c r="F90" s="1" t="s">
        <v>151</v>
      </c>
      <c r="G90" s="1" t="s">
        <v>13</v>
      </c>
      <c r="H90" s="1">
        <v>10</v>
      </c>
      <c r="I90" s="1" t="s">
        <v>14</v>
      </c>
      <c r="J90" s="1" t="s">
        <v>25</v>
      </c>
      <c r="K90" s="11">
        <v>43996.487569444442</v>
      </c>
    </row>
    <row r="91" spans="1:11" x14ac:dyDescent="0.15">
      <c r="A91" s="1">
        <v>89</v>
      </c>
      <c r="B91" s="1">
        <v>3</v>
      </c>
      <c r="C91" s="1" t="s">
        <v>39</v>
      </c>
      <c r="D91" s="1">
        <v>4500</v>
      </c>
      <c r="E91" s="1" t="s">
        <v>66</v>
      </c>
      <c r="F91" s="1" t="s">
        <v>152</v>
      </c>
      <c r="G91" s="1" t="s">
        <v>68</v>
      </c>
      <c r="H91" s="1">
        <v>4</v>
      </c>
      <c r="I91" s="1" t="s">
        <v>14</v>
      </c>
      <c r="J91" s="1" t="s">
        <v>19</v>
      </c>
      <c r="K91" s="11">
        <v>43999.672476851854</v>
      </c>
    </row>
    <row r="92" spans="1:11" x14ac:dyDescent="0.15">
      <c r="A92" s="1">
        <v>90</v>
      </c>
      <c r="B92" s="1">
        <v>2</v>
      </c>
      <c r="C92" s="1" t="s">
        <v>10</v>
      </c>
      <c r="D92" s="1">
        <v>20</v>
      </c>
      <c r="E92" s="1" t="s">
        <v>153</v>
      </c>
      <c r="F92" s="1" t="s">
        <v>154</v>
      </c>
      <c r="G92" s="1" t="s">
        <v>155</v>
      </c>
      <c r="H92" s="1">
        <v>40</v>
      </c>
      <c r="I92" s="1" t="s">
        <v>14</v>
      </c>
      <c r="J92" s="1" t="s">
        <v>21</v>
      </c>
      <c r="K92" s="11">
        <v>43999.734398148146</v>
      </c>
    </row>
    <row r="93" spans="1:11" x14ac:dyDescent="0.15">
      <c r="A93" s="1">
        <v>91</v>
      </c>
      <c r="B93" s="1">
        <v>2</v>
      </c>
      <c r="C93" s="1" t="s">
        <v>10</v>
      </c>
      <c r="D93" s="1">
        <v>20</v>
      </c>
      <c r="E93" s="1" t="s">
        <v>66</v>
      </c>
      <c r="F93" s="1" t="s">
        <v>156</v>
      </c>
      <c r="G93" s="1" t="s">
        <v>68</v>
      </c>
      <c r="H93" s="1">
        <v>280</v>
      </c>
      <c r="I93" s="1" t="s">
        <v>14</v>
      </c>
      <c r="J93" s="1" t="s">
        <v>19</v>
      </c>
      <c r="K93" s="11">
        <v>44000.704456018517</v>
      </c>
    </row>
    <row r="94" spans="1:11" x14ac:dyDescent="0.15">
      <c r="A94" s="1">
        <v>92</v>
      </c>
      <c r="B94" s="1">
        <v>15</v>
      </c>
      <c r="C94" s="1" t="s">
        <v>76</v>
      </c>
      <c r="D94" s="1">
        <v>230</v>
      </c>
      <c r="E94" s="1" t="s">
        <v>77</v>
      </c>
      <c r="F94" s="1" t="s">
        <v>157</v>
      </c>
      <c r="G94" s="1" t="s">
        <v>13</v>
      </c>
      <c r="H94" s="1">
        <v>1</v>
      </c>
      <c r="I94" s="1" t="s">
        <v>14</v>
      </c>
      <c r="J94" s="1" t="s">
        <v>15</v>
      </c>
      <c r="K94" s="11">
        <v>44001.650358796294</v>
      </c>
    </row>
    <row r="95" spans="1:11" x14ac:dyDescent="0.15">
      <c r="A95" s="1">
        <v>93</v>
      </c>
      <c r="B95" s="1">
        <v>15</v>
      </c>
      <c r="C95" s="1" t="s">
        <v>76</v>
      </c>
      <c r="D95" s="1">
        <v>230</v>
      </c>
      <c r="E95" s="1" t="s">
        <v>77</v>
      </c>
      <c r="F95" s="1" t="s">
        <v>158</v>
      </c>
      <c r="G95" s="1" t="s">
        <v>13</v>
      </c>
      <c r="H95" s="1">
        <v>2</v>
      </c>
      <c r="I95" s="1" t="s">
        <v>14</v>
      </c>
      <c r="J95" s="1" t="s">
        <v>15</v>
      </c>
      <c r="K95" s="11">
        <v>44003.344340277778</v>
      </c>
    </row>
    <row r="96" spans="1:11" x14ac:dyDescent="0.15">
      <c r="A96" s="1">
        <v>94</v>
      </c>
      <c r="B96" s="1">
        <v>1</v>
      </c>
      <c r="C96" s="1" t="s">
        <v>26</v>
      </c>
      <c r="D96" s="1">
        <v>1350</v>
      </c>
      <c r="E96" s="1" t="s">
        <v>50</v>
      </c>
      <c r="F96" s="1" t="s">
        <v>159</v>
      </c>
      <c r="G96" s="1" t="s">
        <v>160</v>
      </c>
      <c r="H96" s="1">
        <v>1</v>
      </c>
      <c r="I96" s="1" t="s">
        <v>14</v>
      </c>
      <c r="J96" s="1" t="s">
        <v>21</v>
      </c>
      <c r="K96" s="11">
        <v>44004.406307870369</v>
      </c>
    </row>
    <row r="97" spans="1:11" x14ac:dyDescent="0.15">
      <c r="A97" s="1">
        <v>95</v>
      </c>
      <c r="B97" s="1">
        <v>15</v>
      </c>
      <c r="C97" s="1" t="s">
        <v>76</v>
      </c>
      <c r="D97" s="1">
        <v>230</v>
      </c>
      <c r="E97" s="1" t="s">
        <v>77</v>
      </c>
      <c r="F97" s="1" t="s">
        <v>161</v>
      </c>
      <c r="G97" s="1" t="s">
        <v>13</v>
      </c>
      <c r="H97" s="1">
        <v>11</v>
      </c>
      <c r="I97" s="1" t="s">
        <v>14</v>
      </c>
      <c r="J97" s="1" t="s">
        <v>17</v>
      </c>
      <c r="K97" s="11">
        <v>44006.732291666667</v>
      </c>
    </row>
    <row r="98" spans="1:11" x14ac:dyDescent="0.15">
      <c r="A98" s="1">
        <v>96</v>
      </c>
      <c r="B98" s="1">
        <v>2</v>
      </c>
      <c r="C98" s="1" t="s">
        <v>10</v>
      </c>
      <c r="D98" s="1">
        <v>20</v>
      </c>
      <c r="E98" s="1" t="s">
        <v>162</v>
      </c>
      <c r="F98" s="1" t="s">
        <v>163</v>
      </c>
      <c r="G98" s="1" t="s">
        <v>13</v>
      </c>
      <c r="H98" s="1">
        <v>16</v>
      </c>
      <c r="I98" s="1" t="s">
        <v>14</v>
      </c>
      <c r="J98" s="1" t="s">
        <v>164</v>
      </c>
      <c r="K98" s="11">
        <v>44007.340624999997</v>
      </c>
    </row>
    <row r="99" spans="1:11" x14ac:dyDescent="0.15">
      <c r="A99" s="1">
        <v>97</v>
      </c>
      <c r="B99" s="1">
        <v>3</v>
      </c>
      <c r="C99" s="1" t="s">
        <v>39</v>
      </c>
      <c r="D99" s="1">
        <v>4500</v>
      </c>
      <c r="E99" s="1" t="s">
        <v>165</v>
      </c>
      <c r="F99" s="1" t="s">
        <v>166</v>
      </c>
      <c r="G99" s="1" t="s">
        <v>167</v>
      </c>
      <c r="H99" s="1">
        <v>2</v>
      </c>
      <c r="I99" s="1" t="s">
        <v>17</v>
      </c>
      <c r="J99" s="1" t="s">
        <v>14</v>
      </c>
      <c r="K99" s="11">
        <v>44007.68677083333</v>
      </c>
    </row>
    <row r="100" spans="1:11" x14ac:dyDescent="0.15">
      <c r="A100" s="1">
        <v>98</v>
      </c>
      <c r="B100" s="1">
        <v>14</v>
      </c>
      <c r="C100" s="1" t="s">
        <v>88</v>
      </c>
      <c r="D100" s="1">
        <v>6000</v>
      </c>
      <c r="E100" s="1" t="s">
        <v>55</v>
      </c>
      <c r="F100" s="1" t="s">
        <v>168</v>
      </c>
      <c r="G100" s="1" t="s">
        <v>13</v>
      </c>
      <c r="H100" s="1">
        <v>5</v>
      </c>
      <c r="I100" s="1" t="s">
        <v>14</v>
      </c>
      <c r="J100" s="1" t="s">
        <v>79</v>
      </c>
      <c r="K100" s="11">
        <v>44007.698750000003</v>
      </c>
    </row>
    <row r="101" spans="1:11" x14ac:dyDescent="0.15">
      <c r="A101" s="1">
        <v>99</v>
      </c>
      <c r="B101" s="1">
        <v>2</v>
      </c>
      <c r="C101" s="1" t="s">
        <v>10</v>
      </c>
      <c r="D101" s="1">
        <v>20</v>
      </c>
      <c r="E101" s="1" t="s">
        <v>169</v>
      </c>
      <c r="F101" s="1" t="s">
        <v>170</v>
      </c>
      <c r="G101" s="1" t="s">
        <v>171</v>
      </c>
      <c r="H101" s="1">
        <v>40</v>
      </c>
      <c r="I101" s="1" t="s">
        <v>14</v>
      </c>
      <c r="J101" s="1" t="s">
        <v>63</v>
      </c>
      <c r="K101" s="11">
        <v>44008.376631944448</v>
      </c>
    </row>
    <row r="102" spans="1:11" x14ac:dyDescent="0.15">
      <c r="A102" s="1">
        <v>100</v>
      </c>
      <c r="B102" s="1">
        <v>15</v>
      </c>
      <c r="C102" s="1" t="s">
        <v>76</v>
      </c>
      <c r="D102" s="1">
        <v>230</v>
      </c>
      <c r="E102" s="1" t="s">
        <v>77</v>
      </c>
      <c r="F102" s="1" t="s">
        <v>172</v>
      </c>
      <c r="G102" s="1" t="s">
        <v>13</v>
      </c>
      <c r="H102" s="1">
        <v>4</v>
      </c>
      <c r="I102" s="1" t="s">
        <v>14</v>
      </c>
      <c r="J102" s="1" t="s">
        <v>21</v>
      </c>
      <c r="K102" s="11">
        <v>44008.655613425923</v>
      </c>
    </row>
    <row r="103" spans="1:11" x14ac:dyDescent="0.15">
      <c r="A103" s="1">
        <v>101</v>
      </c>
      <c r="B103" s="1">
        <v>14</v>
      </c>
      <c r="C103" s="1" t="s">
        <v>88</v>
      </c>
      <c r="D103" s="1">
        <v>6000</v>
      </c>
      <c r="E103" s="1" t="s">
        <v>55</v>
      </c>
      <c r="F103" s="1" t="s">
        <v>182</v>
      </c>
      <c r="G103" s="1" t="s">
        <v>13</v>
      </c>
      <c r="H103" s="1">
        <v>3</v>
      </c>
      <c r="I103" s="1" t="s">
        <v>79</v>
      </c>
      <c r="J103" s="1" t="s">
        <v>14</v>
      </c>
      <c r="K103" s="11">
        <v>44009.500659722224</v>
      </c>
    </row>
    <row r="104" spans="1:11" x14ac:dyDescent="0.15">
      <c r="A104" s="1">
        <v>102</v>
      </c>
      <c r="B104" s="1">
        <v>15</v>
      </c>
      <c r="C104" s="1" t="s">
        <v>76</v>
      </c>
      <c r="D104" s="1">
        <v>230</v>
      </c>
      <c r="E104" s="1" t="s">
        <v>77</v>
      </c>
      <c r="F104" s="1" t="s">
        <v>183</v>
      </c>
      <c r="G104" s="1" t="s">
        <v>13</v>
      </c>
      <c r="H104" s="1">
        <v>5</v>
      </c>
      <c r="I104" s="1" t="s">
        <v>14</v>
      </c>
      <c r="J104" s="1" t="s">
        <v>21</v>
      </c>
      <c r="K104" s="11">
        <v>44009.602442129632</v>
      </c>
    </row>
    <row r="105" spans="1:11" x14ac:dyDescent="0.15">
      <c r="A105" s="1">
        <v>103</v>
      </c>
      <c r="B105" s="1">
        <v>2</v>
      </c>
      <c r="C105" s="1" t="s">
        <v>10</v>
      </c>
      <c r="D105" s="1">
        <v>20</v>
      </c>
      <c r="E105" s="1" t="s">
        <v>50</v>
      </c>
      <c r="F105" s="1" t="s">
        <v>184</v>
      </c>
      <c r="G105" s="1" t="s">
        <v>13</v>
      </c>
      <c r="H105" s="1">
        <v>53</v>
      </c>
      <c r="I105" s="1" t="s">
        <v>14</v>
      </c>
      <c r="J105" s="1" t="s">
        <v>21</v>
      </c>
      <c r="K105" s="11">
        <v>44009.605416666665</v>
      </c>
    </row>
    <row r="106" spans="1:11" x14ac:dyDescent="0.15">
      <c r="A106" s="1">
        <v>104</v>
      </c>
      <c r="B106" s="1">
        <v>15</v>
      </c>
      <c r="C106" s="1" t="s">
        <v>76</v>
      </c>
      <c r="D106" s="1">
        <v>230</v>
      </c>
      <c r="E106" s="1" t="s">
        <v>77</v>
      </c>
      <c r="F106" s="1" t="s">
        <v>185</v>
      </c>
      <c r="G106" s="1" t="s">
        <v>13</v>
      </c>
      <c r="H106" s="1">
        <v>4</v>
      </c>
      <c r="I106" s="1" t="s">
        <v>14</v>
      </c>
      <c r="J106" s="1" t="s">
        <v>21</v>
      </c>
      <c r="K106" s="11">
        <v>44011.707754629628</v>
      </c>
    </row>
    <row r="107" spans="1:11" x14ac:dyDescent="0.15">
      <c r="A107" s="1">
        <v>105</v>
      </c>
      <c r="B107" s="1">
        <v>14</v>
      </c>
      <c r="C107" s="1" t="s">
        <v>88</v>
      </c>
      <c r="D107" s="1">
        <v>6000</v>
      </c>
      <c r="E107" s="1" t="s">
        <v>55</v>
      </c>
      <c r="F107" s="1" t="s">
        <v>186</v>
      </c>
      <c r="G107" s="1" t="s">
        <v>57</v>
      </c>
      <c r="H107" s="1">
        <v>2</v>
      </c>
      <c r="I107" s="1" t="s">
        <v>79</v>
      </c>
      <c r="J107" s="1" t="s">
        <v>14</v>
      </c>
      <c r="K107" s="11">
        <v>44012.603761574072</v>
      </c>
    </row>
    <row r="108" spans="1:11" x14ac:dyDescent="0.15">
      <c r="A108" s="1">
        <v>106</v>
      </c>
      <c r="B108" s="1">
        <v>2</v>
      </c>
      <c r="C108" s="1" t="s">
        <v>10</v>
      </c>
      <c r="D108" s="1">
        <v>20</v>
      </c>
      <c r="E108" s="1" t="s">
        <v>103</v>
      </c>
      <c r="F108" s="1" t="s">
        <v>187</v>
      </c>
      <c r="G108" s="1" t="s">
        <v>13</v>
      </c>
      <c r="H108" s="1">
        <v>240</v>
      </c>
      <c r="I108" s="1" t="s">
        <v>14</v>
      </c>
      <c r="J108" s="1" t="s">
        <v>15</v>
      </c>
      <c r="K108" s="11">
        <v>44012.74428240741</v>
      </c>
    </row>
    <row r="109" spans="1:11" x14ac:dyDescent="0.15">
      <c r="A109" s="1">
        <v>107</v>
      </c>
      <c r="B109" s="1">
        <v>1</v>
      </c>
      <c r="C109" s="1" t="s">
        <v>26</v>
      </c>
      <c r="D109" s="1">
        <v>1350</v>
      </c>
      <c r="E109" s="1" t="s">
        <v>188</v>
      </c>
      <c r="F109" s="1" t="s">
        <v>189</v>
      </c>
      <c r="G109" s="1" t="s">
        <v>190</v>
      </c>
      <c r="H109" s="1">
        <v>21</v>
      </c>
      <c r="I109" s="1" t="s">
        <v>19</v>
      </c>
      <c r="J109" s="1" t="s">
        <v>14</v>
      </c>
      <c r="K109" s="11">
        <v>44013.363055555557</v>
      </c>
    </row>
    <row r="110" spans="1:11" x14ac:dyDescent="0.15">
      <c r="A110" s="1">
        <v>108</v>
      </c>
      <c r="B110" s="1">
        <v>3</v>
      </c>
      <c r="C110" s="1" t="s">
        <v>39</v>
      </c>
      <c r="D110" s="1">
        <v>4500</v>
      </c>
      <c r="E110" s="1" t="s">
        <v>188</v>
      </c>
      <c r="F110" s="1" t="s">
        <v>191</v>
      </c>
      <c r="G110" s="1" t="s">
        <v>190</v>
      </c>
      <c r="H110" s="1">
        <v>4</v>
      </c>
      <c r="I110" s="1" t="s">
        <v>19</v>
      </c>
      <c r="J110" s="1" t="s">
        <v>14</v>
      </c>
      <c r="K110" s="11">
        <v>44013.363055555557</v>
      </c>
    </row>
    <row r="111" spans="1:11" x14ac:dyDescent="0.15">
      <c r="A111" s="1">
        <v>109</v>
      </c>
      <c r="B111" s="1">
        <v>2</v>
      </c>
      <c r="C111" s="1" t="s">
        <v>10</v>
      </c>
      <c r="D111" s="1">
        <v>20</v>
      </c>
      <c r="E111" s="1" t="s">
        <v>11</v>
      </c>
      <c r="F111" s="1" t="s">
        <v>192</v>
      </c>
      <c r="G111" s="1" t="s">
        <v>13</v>
      </c>
      <c r="H111" s="1">
        <v>300</v>
      </c>
      <c r="I111" s="1" t="s">
        <v>14</v>
      </c>
      <c r="J111" s="1" t="s">
        <v>79</v>
      </c>
      <c r="K111" s="11">
        <v>44014.433668981481</v>
      </c>
    </row>
    <row r="112" spans="1:11" x14ac:dyDescent="0.15">
      <c r="A112" s="1">
        <v>110</v>
      </c>
      <c r="B112" s="1">
        <v>2</v>
      </c>
      <c r="C112" s="1" t="s">
        <v>10</v>
      </c>
      <c r="D112" s="1">
        <v>20</v>
      </c>
      <c r="E112" s="1" t="s">
        <v>11</v>
      </c>
      <c r="F112" s="1" t="s">
        <v>193</v>
      </c>
      <c r="G112" s="1" t="s">
        <v>13</v>
      </c>
      <c r="H112" s="1">
        <v>174</v>
      </c>
      <c r="I112" s="1" t="s">
        <v>14</v>
      </c>
      <c r="J112" s="1" t="s">
        <v>23</v>
      </c>
      <c r="K112" s="11">
        <v>44015.41165509259</v>
      </c>
    </row>
    <row r="113" spans="1:11" x14ac:dyDescent="0.15">
      <c r="A113" s="1">
        <v>111</v>
      </c>
      <c r="B113" s="1">
        <v>15</v>
      </c>
      <c r="C113" s="1" t="s">
        <v>76</v>
      </c>
      <c r="D113" s="1">
        <v>230</v>
      </c>
      <c r="E113" s="1" t="s">
        <v>77</v>
      </c>
      <c r="F113" s="1" t="s">
        <v>194</v>
      </c>
      <c r="G113" s="1" t="s">
        <v>13</v>
      </c>
      <c r="H113" s="1">
        <v>13</v>
      </c>
      <c r="I113" s="1" t="s">
        <v>14</v>
      </c>
      <c r="J113" s="1" t="s">
        <v>23</v>
      </c>
      <c r="K113" s="11">
        <v>44015.411979166667</v>
      </c>
    </row>
    <row r="114" spans="1:11" x14ac:dyDescent="0.15">
      <c r="A114" s="1">
        <v>112</v>
      </c>
      <c r="B114" s="1">
        <v>2</v>
      </c>
      <c r="C114" s="1" t="s">
        <v>10</v>
      </c>
      <c r="D114" s="1">
        <v>20</v>
      </c>
      <c r="E114" s="1" t="s">
        <v>11</v>
      </c>
      <c r="F114" s="1" t="s">
        <v>195</v>
      </c>
      <c r="G114" s="1" t="s">
        <v>13</v>
      </c>
      <c r="H114" s="1">
        <v>280</v>
      </c>
      <c r="I114" s="1" t="s">
        <v>14</v>
      </c>
      <c r="J114" s="1" t="s">
        <v>19</v>
      </c>
      <c r="K114" s="11">
        <v>44016.34783564815</v>
      </c>
    </row>
    <row r="115" spans="1:11" x14ac:dyDescent="0.15">
      <c r="A115" s="1">
        <v>113</v>
      </c>
      <c r="B115" s="1">
        <v>15</v>
      </c>
      <c r="C115" s="1" t="s">
        <v>76</v>
      </c>
      <c r="D115" s="1">
        <v>230</v>
      </c>
      <c r="E115" s="1" t="s">
        <v>55</v>
      </c>
      <c r="F115" s="1" t="s">
        <v>196</v>
      </c>
      <c r="G115" s="1" t="s">
        <v>57</v>
      </c>
      <c r="H115" s="1">
        <v>6</v>
      </c>
      <c r="I115" s="1" t="s">
        <v>79</v>
      </c>
      <c r="J115" s="1" t="s">
        <v>14</v>
      </c>
      <c r="K115" s="11">
        <v>44016.350266203706</v>
      </c>
    </row>
    <row r="116" spans="1:11" x14ac:dyDescent="0.15">
      <c r="A116" s="1">
        <v>114</v>
      </c>
      <c r="B116" s="1">
        <v>2</v>
      </c>
      <c r="C116" s="1" t="s">
        <v>10</v>
      </c>
      <c r="D116" s="1">
        <v>20</v>
      </c>
      <c r="E116" s="1" t="s">
        <v>197</v>
      </c>
      <c r="F116" s="1" t="s">
        <v>198</v>
      </c>
      <c r="G116" s="1" t="s">
        <v>13</v>
      </c>
      <c r="H116" s="1">
        <v>100</v>
      </c>
      <c r="I116" s="1" t="s">
        <v>14</v>
      </c>
      <c r="J116" s="1" t="s">
        <v>17</v>
      </c>
      <c r="K116" s="11">
        <v>44016.728750000002</v>
      </c>
    </row>
    <row r="117" spans="1:11" x14ac:dyDescent="0.15">
      <c r="A117" s="1">
        <v>115</v>
      </c>
      <c r="B117" s="1">
        <v>2</v>
      </c>
      <c r="C117" s="1" t="s">
        <v>10</v>
      </c>
      <c r="D117" s="1">
        <v>20</v>
      </c>
      <c r="E117" s="1" t="s">
        <v>153</v>
      </c>
      <c r="F117" s="1" t="s">
        <v>199</v>
      </c>
      <c r="G117" s="1" t="s">
        <v>13</v>
      </c>
      <c r="H117" s="1">
        <v>53</v>
      </c>
      <c r="I117" s="1" t="s">
        <v>14</v>
      </c>
      <c r="J117" s="1" t="s">
        <v>21</v>
      </c>
      <c r="K117" s="11">
        <v>44017.466840277775</v>
      </c>
    </row>
    <row r="118" spans="1:11" x14ac:dyDescent="0.15">
      <c r="A118" s="1">
        <v>116</v>
      </c>
      <c r="B118" s="1">
        <v>13</v>
      </c>
      <c r="C118" s="1" t="s">
        <v>54</v>
      </c>
      <c r="D118" s="1">
        <v>4500</v>
      </c>
      <c r="E118" s="1" t="s">
        <v>55</v>
      </c>
      <c r="F118" s="1" t="s">
        <v>200</v>
      </c>
      <c r="G118" s="1" t="s">
        <v>57</v>
      </c>
      <c r="H118" s="1">
        <v>7</v>
      </c>
      <c r="I118" s="1" t="s">
        <v>25</v>
      </c>
      <c r="J118" s="1" t="s">
        <v>14</v>
      </c>
      <c r="K118" s="11">
        <v>44019.331909722219</v>
      </c>
    </row>
    <row r="119" spans="1:11" x14ac:dyDescent="0.15">
      <c r="A119" s="1">
        <v>117</v>
      </c>
      <c r="B119" s="1">
        <v>7</v>
      </c>
      <c r="C119" s="1" t="s">
        <v>30</v>
      </c>
      <c r="D119" s="1">
        <v>2150</v>
      </c>
      <c r="E119" s="1" t="s">
        <v>55</v>
      </c>
      <c r="F119" s="1" t="s">
        <v>201</v>
      </c>
      <c r="G119" s="1" t="s">
        <v>57</v>
      </c>
      <c r="H119" s="1">
        <v>1</v>
      </c>
      <c r="I119" s="1" t="s">
        <v>25</v>
      </c>
      <c r="J119" s="1" t="s">
        <v>14</v>
      </c>
      <c r="K119" s="11">
        <v>44019.335763888892</v>
      </c>
    </row>
    <row r="120" spans="1:11" x14ac:dyDescent="0.15">
      <c r="A120" s="1">
        <v>118</v>
      </c>
      <c r="B120" s="1">
        <v>4</v>
      </c>
      <c r="C120" s="1" t="s">
        <v>52</v>
      </c>
      <c r="D120" s="1">
        <v>1100</v>
      </c>
      <c r="E120" s="1" t="s">
        <v>55</v>
      </c>
      <c r="F120" s="1" t="s">
        <v>202</v>
      </c>
      <c r="G120" s="1" t="s">
        <v>57</v>
      </c>
      <c r="H120" s="1">
        <v>1</v>
      </c>
      <c r="I120" s="1" t="s">
        <v>25</v>
      </c>
      <c r="J120" s="1" t="s">
        <v>14</v>
      </c>
      <c r="K120" s="11">
        <v>44019.335763888892</v>
      </c>
    </row>
    <row r="121" spans="1:11" x14ac:dyDescent="0.15">
      <c r="A121" s="1">
        <v>119</v>
      </c>
      <c r="B121" s="1">
        <v>3</v>
      </c>
      <c r="C121" s="1" t="s">
        <v>39</v>
      </c>
      <c r="D121" s="1">
        <v>4500</v>
      </c>
      <c r="E121" s="1" t="s">
        <v>55</v>
      </c>
      <c r="F121" s="1" t="s">
        <v>203</v>
      </c>
      <c r="G121" s="1" t="s">
        <v>57</v>
      </c>
      <c r="H121" s="1">
        <v>2</v>
      </c>
      <c r="I121" s="1" t="s">
        <v>25</v>
      </c>
      <c r="J121" s="1" t="s">
        <v>14</v>
      </c>
      <c r="K121" s="11">
        <v>44019.336354166669</v>
      </c>
    </row>
    <row r="122" spans="1:11" x14ac:dyDescent="0.15">
      <c r="A122" s="1">
        <v>120</v>
      </c>
      <c r="B122" s="1">
        <v>9</v>
      </c>
      <c r="C122" s="1" t="s">
        <v>42</v>
      </c>
      <c r="D122" s="1">
        <v>4500</v>
      </c>
      <c r="E122" s="1" t="s">
        <v>55</v>
      </c>
      <c r="F122" s="1" t="s">
        <v>204</v>
      </c>
      <c r="G122" s="1" t="s">
        <v>57</v>
      </c>
      <c r="H122" s="1">
        <v>9</v>
      </c>
      <c r="I122" s="1" t="s">
        <v>25</v>
      </c>
      <c r="J122" s="1" t="s">
        <v>14</v>
      </c>
      <c r="K122" s="11">
        <v>44019.337858796294</v>
      </c>
    </row>
    <row r="123" spans="1:11" x14ac:dyDescent="0.15">
      <c r="A123" s="1">
        <v>121</v>
      </c>
      <c r="B123" s="1">
        <v>1</v>
      </c>
      <c r="C123" s="1" t="s">
        <v>26</v>
      </c>
      <c r="D123" s="1">
        <v>1350</v>
      </c>
      <c r="E123" s="1" t="s">
        <v>55</v>
      </c>
      <c r="F123" s="1" t="s">
        <v>205</v>
      </c>
      <c r="G123" s="1" t="s">
        <v>57</v>
      </c>
      <c r="H123" s="1">
        <v>9</v>
      </c>
      <c r="I123" s="1" t="s">
        <v>25</v>
      </c>
      <c r="J123" s="1" t="s">
        <v>14</v>
      </c>
      <c r="K123" s="11">
        <v>44019.338750000003</v>
      </c>
    </row>
    <row r="124" spans="1:11" x14ac:dyDescent="0.15">
      <c r="A124" s="1">
        <v>122</v>
      </c>
      <c r="B124" s="1">
        <v>12</v>
      </c>
      <c r="C124" s="1" t="s">
        <v>44</v>
      </c>
      <c r="D124" s="1">
        <v>1100</v>
      </c>
      <c r="E124" s="1" t="s">
        <v>55</v>
      </c>
      <c r="F124" s="1" t="s">
        <v>206</v>
      </c>
      <c r="G124" s="1" t="s">
        <v>57</v>
      </c>
      <c r="H124" s="1">
        <v>10</v>
      </c>
      <c r="I124" s="1" t="s">
        <v>25</v>
      </c>
      <c r="J124" s="1" t="s">
        <v>14</v>
      </c>
      <c r="K124" s="11">
        <v>44019.340324074074</v>
      </c>
    </row>
    <row r="125" spans="1:11" x14ac:dyDescent="0.15">
      <c r="A125" s="1">
        <v>123</v>
      </c>
      <c r="B125" s="1">
        <v>11</v>
      </c>
      <c r="C125" s="1" t="s">
        <v>173</v>
      </c>
      <c r="D125" s="1">
        <v>1100</v>
      </c>
      <c r="E125" s="1" t="s">
        <v>55</v>
      </c>
      <c r="F125" s="1" t="s">
        <v>207</v>
      </c>
      <c r="G125" s="1" t="s">
        <v>13</v>
      </c>
      <c r="H125" s="1">
        <v>2</v>
      </c>
      <c r="I125" s="1" t="s">
        <v>25</v>
      </c>
      <c r="J125" s="1" t="s">
        <v>14</v>
      </c>
      <c r="K125" s="11">
        <v>44019.430393518516</v>
      </c>
    </row>
    <row r="126" spans="1:11" x14ac:dyDescent="0.15">
      <c r="A126" s="1">
        <v>124</v>
      </c>
      <c r="B126" s="1">
        <v>10</v>
      </c>
      <c r="C126" s="1" t="s">
        <v>37</v>
      </c>
      <c r="D126" s="1">
        <v>1300</v>
      </c>
      <c r="E126" s="1" t="s">
        <v>55</v>
      </c>
      <c r="F126" s="1" t="s">
        <v>208</v>
      </c>
      <c r="G126" s="1" t="s">
        <v>13</v>
      </c>
      <c r="H126" s="1">
        <v>1</v>
      </c>
      <c r="I126" s="1" t="s">
        <v>25</v>
      </c>
      <c r="J126" s="1" t="s">
        <v>14</v>
      </c>
      <c r="K126" s="11">
        <v>44019.430393518516</v>
      </c>
    </row>
    <row r="127" spans="1:11" x14ac:dyDescent="0.15">
      <c r="A127" s="1">
        <v>125</v>
      </c>
      <c r="B127" s="1">
        <v>13</v>
      </c>
      <c r="C127" s="1" t="s">
        <v>54</v>
      </c>
      <c r="D127" s="1">
        <v>4500</v>
      </c>
      <c r="E127" s="1" t="s">
        <v>11</v>
      </c>
      <c r="F127" s="1" t="s">
        <v>209</v>
      </c>
      <c r="G127" s="1" t="s">
        <v>13</v>
      </c>
      <c r="H127" s="1">
        <v>10</v>
      </c>
      <c r="I127" s="1" t="s">
        <v>36</v>
      </c>
      <c r="J127" s="1" t="s">
        <v>14</v>
      </c>
      <c r="K127" s="11">
        <v>44020.369872685187</v>
      </c>
    </row>
    <row r="128" spans="1:11" x14ac:dyDescent="0.15">
      <c r="A128" s="1">
        <v>126</v>
      </c>
      <c r="B128" s="1">
        <v>3</v>
      </c>
      <c r="C128" s="1" t="s">
        <v>39</v>
      </c>
      <c r="D128" s="1">
        <v>4500</v>
      </c>
      <c r="E128" s="1" t="s">
        <v>11</v>
      </c>
      <c r="F128" s="1" t="s">
        <v>210</v>
      </c>
      <c r="G128" s="1" t="s">
        <v>13</v>
      </c>
      <c r="H128" s="1">
        <v>13</v>
      </c>
      <c r="I128" s="1" t="s">
        <v>36</v>
      </c>
      <c r="J128" s="1" t="s">
        <v>14</v>
      </c>
      <c r="K128" s="11">
        <v>44020.369872685187</v>
      </c>
    </row>
    <row r="129" spans="1:11" x14ac:dyDescent="0.15">
      <c r="A129" s="1">
        <v>127</v>
      </c>
      <c r="B129" s="1">
        <v>9</v>
      </c>
      <c r="C129" s="1" t="s">
        <v>42</v>
      </c>
      <c r="D129" s="1">
        <v>4500</v>
      </c>
      <c r="E129" s="1" t="s">
        <v>11</v>
      </c>
      <c r="F129" s="1" t="s">
        <v>211</v>
      </c>
      <c r="G129" s="1" t="s">
        <v>13</v>
      </c>
      <c r="H129" s="1">
        <v>10</v>
      </c>
      <c r="I129" s="1" t="s">
        <v>36</v>
      </c>
      <c r="J129" s="1" t="s">
        <v>14</v>
      </c>
      <c r="K129" s="11">
        <v>44020.369872685187</v>
      </c>
    </row>
    <row r="130" spans="1:11" x14ac:dyDescent="0.15">
      <c r="A130" s="1">
        <v>128</v>
      </c>
      <c r="B130" s="1">
        <v>7</v>
      </c>
      <c r="C130" s="1" t="s">
        <v>30</v>
      </c>
      <c r="D130" s="1">
        <v>2150</v>
      </c>
      <c r="E130" s="1" t="s">
        <v>11</v>
      </c>
      <c r="F130" s="1" t="s">
        <v>212</v>
      </c>
      <c r="G130" s="1" t="s">
        <v>13</v>
      </c>
      <c r="H130" s="1">
        <v>6</v>
      </c>
      <c r="I130" s="1" t="s">
        <v>36</v>
      </c>
      <c r="J130" s="1" t="s">
        <v>14</v>
      </c>
      <c r="K130" s="11">
        <v>44020.369872685187</v>
      </c>
    </row>
    <row r="131" spans="1:11" x14ac:dyDescent="0.15">
      <c r="A131" s="1">
        <v>129</v>
      </c>
      <c r="B131" s="1">
        <v>1</v>
      </c>
      <c r="C131" s="1" t="s">
        <v>26</v>
      </c>
      <c r="D131" s="1">
        <v>1350</v>
      </c>
      <c r="E131" s="1" t="s">
        <v>11</v>
      </c>
      <c r="F131" s="1" t="s">
        <v>213</v>
      </c>
      <c r="G131" s="1" t="s">
        <v>13</v>
      </c>
      <c r="H131" s="1">
        <v>14</v>
      </c>
      <c r="I131" s="1" t="s">
        <v>36</v>
      </c>
      <c r="J131" s="1" t="s">
        <v>14</v>
      </c>
      <c r="K131" s="11">
        <v>44020.369872685187</v>
      </c>
    </row>
    <row r="132" spans="1:11" x14ac:dyDescent="0.15">
      <c r="A132" s="1">
        <v>130</v>
      </c>
      <c r="B132" s="1">
        <v>16</v>
      </c>
      <c r="C132" s="1" t="s">
        <v>106</v>
      </c>
      <c r="D132" s="1">
        <v>4500</v>
      </c>
      <c r="E132" s="1" t="s">
        <v>11</v>
      </c>
      <c r="F132" s="1" t="s">
        <v>214</v>
      </c>
      <c r="G132" s="1" t="s">
        <v>13</v>
      </c>
      <c r="H132" s="1">
        <v>2</v>
      </c>
      <c r="I132" s="1" t="s">
        <v>36</v>
      </c>
      <c r="J132" s="1" t="s">
        <v>14</v>
      </c>
      <c r="K132" s="11">
        <v>44020.369872685187</v>
      </c>
    </row>
    <row r="133" spans="1:11" x14ac:dyDescent="0.15">
      <c r="A133" s="1">
        <v>131</v>
      </c>
      <c r="B133" s="1">
        <v>12</v>
      </c>
      <c r="C133" s="1" t="s">
        <v>44</v>
      </c>
      <c r="D133" s="1">
        <v>1100</v>
      </c>
      <c r="E133" s="1" t="s">
        <v>11</v>
      </c>
      <c r="F133" s="1" t="s">
        <v>215</v>
      </c>
      <c r="G133" s="1" t="s">
        <v>13</v>
      </c>
      <c r="H133" s="1">
        <v>2</v>
      </c>
      <c r="I133" s="1" t="s">
        <v>36</v>
      </c>
      <c r="J133" s="1" t="s">
        <v>14</v>
      </c>
      <c r="K133" s="11">
        <v>44020.369872685187</v>
      </c>
    </row>
    <row r="134" spans="1:11" x14ac:dyDescent="0.15">
      <c r="A134" s="1">
        <v>132</v>
      </c>
      <c r="B134" s="1">
        <v>13</v>
      </c>
      <c r="C134" s="1" t="s">
        <v>54</v>
      </c>
      <c r="D134" s="1">
        <v>4500</v>
      </c>
      <c r="E134" s="1" t="s">
        <v>11</v>
      </c>
      <c r="F134" s="1" t="s">
        <v>216</v>
      </c>
      <c r="G134" s="1" t="s">
        <v>13</v>
      </c>
      <c r="H134" s="1">
        <v>2</v>
      </c>
      <c r="I134" s="1" t="s">
        <v>36</v>
      </c>
      <c r="J134" s="1" t="s">
        <v>132</v>
      </c>
      <c r="K134" s="11">
        <v>44020.371111111112</v>
      </c>
    </row>
    <row r="135" spans="1:11" x14ac:dyDescent="0.15">
      <c r="A135" s="1">
        <v>133</v>
      </c>
      <c r="B135" s="1">
        <v>3</v>
      </c>
      <c r="C135" s="1" t="s">
        <v>39</v>
      </c>
      <c r="D135" s="1">
        <v>4500</v>
      </c>
      <c r="E135" s="1" t="s">
        <v>11</v>
      </c>
      <c r="F135" s="1" t="s">
        <v>217</v>
      </c>
      <c r="G135" s="1" t="s">
        <v>13</v>
      </c>
      <c r="H135" s="1">
        <v>3</v>
      </c>
      <c r="I135" s="1" t="s">
        <v>36</v>
      </c>
      <c r="J135" s="1" t="s">
        <v>132</v>
      </c>
      <c r="K135" s="11">
        <v>44020.371111111112</v>
      </c>
    </row>
    <row r="136" spans="1:11" x14ac:dyDescent="0.15">
      <c r="A136" s="1">
        <v>134</v>
      </c>
      <c r="B136" s="1">
        <v>12</v>
      </c>
      <c r="C136" s="1" t="s">
        <v>44</v>
      </c>
      <c r="D136" s="1">
        <v>1100</v>
      </c>
      <c r="E136" s="1" t="s">
        <v>11</v>
      </c>
      <c r="F136" s="1" t="s">
        <v>218</v>
      </c>
      <c r="G136" s="1" t="s">
        <v>13</v>
      </c>
      <c r="H136" s="1">
        <v>1</v>
      </c>
      <c r="I136" s="1" t="s">
        <v>36</v>
      </c>
      <c r="J136" s="1" t="s">
        <v>132</v>
      </c>
      <c r="K136" s="11">
        <v>44020.371111111112</v>
      </c>
    </row>
    <row r="137" spans="1:11" x14ac:dyDescent="0.15">
      <c r="A137" s="1">
        <v>135</v>
      </c>
      <c r="B137" s="1">
        <v>7</v>
      </c>
      <c r="C137" s="1" t="s">
        <v>30</v>
      </c>
      <c r="D137" s="1">
        <v>2150</v>
      </c>
      <c r="E137" s="1" t="s">
        <v>11</v>
      </c>
      <c r="F137" s="1" t="s">
        <v>219</v>
      </c>
      <c r="G137" s="1" t="s">
        <v>13</v>
      </c>
      <c r="H137" s="1">
        <v>1</v>
      </c>
      <c r="I137" s="1" t="s">
        <v>36</v>
      </c>
      <c r="J137" s="1" t="s">
        <v>132</v>
      </c>
      <c r="K137" s="11">
        <v>44020.371111111112</v>
      </c>
    </row>
    <row r="138" spans="1:11" x14ac:dyDescent="0.15">
      <c r="A138" s="1">
        <v>136</v>
      </c>
      <c r="B138" s="1">
        <v>1</v>
      </c>
      <c r="C138" s="1" t="s">
        <v>26</v>
      </c>
      <c r="D138" s="1">
        <v>1350</v>
      </c>
      <c r="E138" s="1" t="s">
        <v>11</v>
      </c>
      <c r="F138" s="1" t="s">
        <v>220</v>
      </c>
      <c r="G138" s="1" t="s">
        <v>13</v>
      </c>
      <c r="H138" s="1">
        <v>6</v>
      </c>
      <c r="I138" s="1" t="s">
        <v>36</v>
      </c>
      <c r="J138" s="1" t="s">
        <v>132</v>
      </c>
      <c r="K138" s="11">
        <v>44020.371111111112</v>
      </c>
    </row>
    <row r="139" spans="1:11" x14ac:dyDescent="0.15">
      <c r="A139" s="1">
        <v>137</v>
      </c>
      <c r="B139" s="1">
        <v>1</v>
      </c>
      <c r="C139" s="1" t="s">
        <v>26</v>
      </c>
      <c r="D139" s="1">
        <v>1350</v>
      </c>
      <c r="E139" s="1" t="s">
        <v>11</v>
      </c>
      <c r="F139" s="1" t="s">
        <v>221</v>
      </c>
      <c r="G139" s="1" t="s">
        <v>13</v>
      </c>
      <c r="H139" s="1">
        <v>30</v>
      </c>
      <c r="I139" s="1" t="s">
        <v>14</v>
      </c>
      <c r="J139" s="1" t="s">
        <v>36</v>
      </c>
      <c r="K139" s="11">
        <v>44020.384247685186</v>
      </c>
    </row>
    <row r="140" spans="1:11" x14ac:dyDescent="0.15">
      <c r="A140" s="1">
        <v>138</v>
      </c>
      <c r="B140" s="1">
        <v>11</v>
      </c>
      <c r="C140" s="1" t="s">
        <v>173</v>
      </c>
      <c r="D140" s="1">
        <v>1100</v>
      </c>
      <c r="E140" s="1" t="s">
        <v>11</v>
      </c>
      <c r="F140" s="1" t="s">
        <v>222</v>
      </c>
      <c r="G140" s="1" t="s">
        <v>13</v>
      </c>
      <c r="H140" s="1">
        <v>3</v>
      </c>
      <c r="I140" s="1" t="s">
        <v>14</v>
      </c>
      <c r="J140" s="1" t="s">
        <v>36</v>
      </c>
      <c r="K140" s="11">
        <v>44020.384247685186</v>
      </c>
    </row>
    <row r="141" spans="1:11" x14ac:dyDescent="0.15">
      <c r="A141" s="1">
        <v>139</v>
      </c>
      <c r="B141" s="1">
        <v>12</v>
      </c>
      <c r="C141" s="1" t="s">
        <v>44</v>
      </c>
      <c r="D141" s="1">
        <v>1100</v>
      </c>
      <c r="E141" s="1" t="s">
        <v>11</v>
      </c>
      <c r="F141" s="1" t="s">
        <v>223</v>
      </c>
      <c r="G141" s="1" t="s">
        <v>13</v>
      </c>
      <c r="H141" s="1">
        <v>10</v>
      </c>
      <c r="I141" s="1" t="s">
        <v>14</v>
      </c>
      <c r="J141" s="1" t="s">
        <v>36</v>
      </c>
      <c r="K141" s="11">
        <v>44020.384247685186</v>
      </c>
    </row>
    <row r="142" spans="1:11" x14ac:dyDescent="0.15">
      <c r="A142" s="1">
        <v>140</v>
      </c>
      <c r="B142" s="1">
        <v>7</v>
      </c>
      <c r="C142" s="1" t="s">
        <v>30</v>
      </c>
      <c r="D142" s="1">
        <v>2150</v>
      </c>
      <c r="E142" s="1" t="s">
        <v>11</v>
      </c>
      <c r="F142" s="1" t="s">
        <v>224</v>
      </c>
      <c r="G142" s="1" t="s">
        <v>13</v>
      </c>
      <c r="H142" s="1">
        <v>1</v>
      </c>
      <c r="I142" s="1" t="s">
        <v>14</v>
      </c>
      <c r="J142" s="1" t="s">
        <v>36</v>
      </c>
      <c r="K142" s="11">
        <v>44020.384247685186</v>
      </c>
    </row>
    <row r="143" spans="1:11" x14ac:dyDescent="0.15">
      <c r="A143" s="1">
        <v>141</v>
      </c>
      <c r="B143" s="1">
        <v>4</v>
      </c>
      <c r="C143" s="1" t="s">
        <v>52</v>
      </c>
      <c r="D143" s="1">
        <v>1100</v>
      </c>
      <c r="E143" s="1" t="s">
        <v>11</v>
      </c>
      <c r="F143" s="1" t="s">
        <v>225</v>
      </c>
      <c r="G143" s="1" t="s">
        <v>13</v>
      </c>
      <c r="H143" s="1">
        <v>3</v>
      </c>
      <c r="I143" s="1" t="s">
        <v>14</v>
      </c>
      <c r="J143" s="1" t="s">
        <v>36</v>
      </c>
      <c r="K143" s="11">
        <v>44020.384247685186</v>
      </c>
    </row>
    <row r="144" spans="1:11" x14ac:dyDescent="0.15">
      <c r="A144" s="1">
        <v>142</v>
      </c>
      <c r="B144" s="1">
        <v>9</v>
      </c>
      <c r="C144" s="1" t="s">
        <v>42</v>
      </c>
      <c r="D144" s="1">
        <v>4500</v>
      </c>
      <c r="E144" s="1" t="s">
        <v>11</v>
      </c>
      <c r="F144" s="1" t="s">
        <v>226</v>
      </c>
      <c r="G144" s="1" t="s">
        <v>13</v>
      </c>
      <c r="H144" s="1">
        <v>10</v>
      </c>
      <c r="I144" s="1" t="s">
        <v>14</v>
      </c>
      <c r="J144" s="1" t="s">
        <v>36</v>
      </c>
      <c r="K144" s="11">
        <v>44020.384247685186</v>
      </c>
    </row>
    <row r="145" spans="1:11" x14ac:dyDescent="0.15">
      <c r="A145" s="1">
        <v>143</v>
      </c>
      <c r="B145" s="1">
        <v>13</v>
      </c>
      <c r="C145" s="1" t="s">
        <v>54</v>
      </c>
      <c r="D145" s="1">
        <v>4500</v>
      </c>
      <c r="E145" s="1" t="s">
        <v>11</v>
      </c>
      <c r="F145" s="1" t="s">
        <v>227</v>
      </c>
      <c r="G145" s="1" t="s">
        <v>13</v>
      </c>
      <c r="H145" s="1">
        <v>7</v>
      </c>
      <c r="I145" s="1" t="s">
        <v>14</v>
      </c>
      <c r="J145" s="1" t="s">
        <v>36</v>
      </c>
      <c r="K145" s="11">
        <v>44020.384247685186</v>
      </c>
    </row>
    <row r="146" spans="1:11" x14ac:dyDescent="0.15">
      <c r="A146" s="1">
        <v>144</v>
      </c>
      <c r="B146" s="1">
        <v>3</v>
      </c>
      <c r="C146" s="1" t="s">
        <v>39</v>
      </c>
      <c r="D146" s="1">
        <v>4500</v>
      </c>
      <c r="E146" s="1" t="s">
        <v>11</v>
      </c>
      <c r="F146" s="1" t="s">
        <v>228</v>
      </c>
      <c r="G146" s="1" t="s">
        <v>13</v>
      </c>
      <c r="H146" s="1">
        <v>8</v>
      </c>
      <c r="I146" s="1" t="s">
        <v>14</v>
      </c>
      <c r="J146" s="1" t="s">
        <v>36</v>
      </c>
      <c r="K146" s="11">
        <v>44020.384247685186</v>
      </c>
    </row>
    <row r="147" spans="1:11" x14ac:dyDescent="0.15">
      <c r="A147" s="1">
        <v>145</v>
      </c>
      <c r="B147" s="1">
        <v>2</v>
      </c>
      <c r="C147" s="1" t="s">
        <v>10</v>
      </c>
      <c r="D147" s="1">
        <v>20</v>
      </c>
      <c r="E147" s="1" t="s">
        <v>50</v>
      </c>
      <c r="F147" s="1" t="s">
        <v>229</v>
      </c>
      <c r="G147" s="1" t="s">
        <v>13</v>
      </c>
      <c r="H147" s="1">
        <v>53</v>
      </c>
      <c r="I147" s="1" t="s">
        <v>14</v>
      </c>
      <c r="J147" s="1" t="s">
        <v>21</v>
      </c>
      <c r="K147" s="11">
        <v>44020.613078703704</v>
      </c>
    </row>
    <row r="148" spans="1:11" x14ac:dyDescent="0.15">
      <c r="A148" s="1">
        <v>146</v>
      </c>
      <c r="B148" s="1">
        <v>1</v>
      </c>
      <c r="C148" s="1" t="s">
        <v>26</v>
      </c>
      <c r="D148" s="1">
        <v>1350</v>
      </c>
      <c r="E148" s="1" t="s">
        <v>50</v>
      </c>
      <c r="F148" s="1" t="s">
        <v>230</v>
      </c>
      <c r="G148" s="1" t="s">
        <v>160</v>
      </c>
      <c r="H148" s="1">
        <v>3</v>
      </c>
      <c r="I148" s="1" t="s">
        <v>14</v>
      </c>
      <c r="J148" s="1" t="s">
        <v>21</v>
      </c>
      <c r="K148" s="11">
        <v>44020.622569444444</v>
      </c>
    </row>
    <row r="149" spans="1:11" x14ac:dyDescent="0.15">
      <c r="A149" s="1">
        <v>147</v>
      </c>
      <c r="B149" s="1">
        <v>3</v>
      </c>
      <c r="C149" s="1" t="s">
        <v>39</v>
      </c>
      <c r="D149" s="1">
        <v>4500</v>
      </c>
      <c r="E149" s="1" t="s">
        <v>55</v>
      </c>
      <c r="F149" s="1" t="s">
        <v>231</v>
      </c>
      <c r="G149" s="1" t="s">
        <v>13</v>
      </c>
      <c r="H149" s="1">
        <v>2</v>
      </c>
      <c r="I149" s="1" t="s">
        <v>14</v>
      </c>
      <c r="J149" s="1" t="s">
        <v>25</v>
      </c>
      <c r="K149" s="11">
        <v>44020.634317129632</v>
      </c>
    </row>
    <row r="150" spans="1:11" x14ac:dyDescent="0.15">
      <c r="A150" s="1">
        <v>148</v>
      </c>
      <c r="B150" s="1">
        <v>12</v>
      </c>
      <c r="C150" s="1" t="s">
        <v>44</v>
      </c>
      <c r="D150" s="1">
        <v>1100</v>
      </c>
      <c r="E150" s="1" t="s">
        <v>55</v>
      </c>
      <c r="F150" s="1" t="s">
        <v>232</v>
      </c>
      <c r="G150" s="1" t="s">
        <v>13</v>
      </c>
      <c r="H150" s="1">
        <v>7</v>
      </c>
      <c r="I150" s="1" t="s">
        <v>14</v>
      </c>
      <c r="J150" s="1" t="s">
        <v>25</v>
      </c>
      <c r="K150" s="11">
        <v>44020.634317129632</v>
      </c>
    </row>
    <row r="151" spans="1:11" x14ac:dyDescent="0.15">
      <c r="A151" s="1">
        <v>149</v>
      </c>
      <c r="B151" s="1">
        <v>13</v>
      </c>
      <c r="C151" s="1" t="s">
        <v>54</v>
      </c>
      <c r="D151" s="1">
        <v>4500</v>
      </c>
      <c r="E151" s="1" t="s">
        <v>55</v>
      </c>
      <c r="F151" s="1" t="s">
        <v>233</v>
      </c>
      <c r="G151" s="1" t="s">
        <v>13</v>
      </c>
      <c r="H151" s="1">
        <v>8</v>
      </c>
      <c r="I151" s="1" t="s">
        <v>14</v>
      </c>
      <c r="J151" s="1" t="s">
        <v>25</v>
      </c>
      <c r="K151" s="11">
        <v>44020.634317129632</v>
      </c>
    </row>
    <row r="152" spans="1:11" x14ac:dyDescent="0.15">
      <c r="A152" s="1">
        <v>150</v>
      </c>
      <c r="B152" s="1">
        <v>1</v>
      </c>
      <c r="C152" s="1" t="s">
        <v>26</v>
      </c>
      <c r="D152" s="1">
        <v>1350</v>
      </c>
      <c r="E152" s="1" t="s">
        <v>55</v>
      </c>
      <c r="F152" s="1" t="s">
        <v>234</v>
      </c>
      <c r="G152" s="1" t="s">
        <v>13</v>
      </c>
      <c r="H152" s="1">
        <v>9</v>
      </c>
      <c r="I152" s="1" t="s">
        <v>14</v>
      </c>
      <c r="J152" s="1" t="s">
        <v>25</v>
      </c>
      <c r="K152" s="11">
        <v>44020.634317129632</v>
      </c>
    </row>
    <row r="153" spans="1:11" x14ac:dyDescent="0.15">
      <c r="A153" s="1">
        <v>151</v>
      </c>
      <c r="B153" s="1">
        <v>9</v>
      </c>
      <c r="C153" s="1" t="s">
        <v>42</v>
      </c>
      <c r="D153" s="1">
        <v>4500</v>
      </c>
      <c r="E153" s="1" t="s">
        <v>55</v>
      </c>
      <c r="F153" s="1" t="s">
        <v>235</v>
      </c>
      <c r="G153" s="1" t="s">
        <v>13</v>
      </c>
      <c r="H153" s="1">
        <v>10</v>
      </c>
      <c r="I153" s="1" t="s">
        <v>14</v>
      </c>
      <c r="J153" s="1" t="s">
        <v>25</v>
      </c>
      <c r="K153" s="11">
        <v>44020.634317129632</v>
      </c>
    </row>
    <row r="154" spans="1:11" x14ac:dyDescent="0.15">
      <c r="A154" s="1">
        <v>152</v>
      </c>
      <c r="B154" s="1">
        <v>7</v>
      </c>
      <c r="C154" s="1" t="s">
        <v>30</v>
      </c>
      <c r="D154" s="1">
        <v>2150</v>
      </c>
      <c r="E154" s="1" t="s">
        <v>55</v>
      </c>
      <c r="F154" s="1" t="s">
        <v>236</v>
      </c>
      <c r="G154" s="1" t="s">
        <v>13</v>
      </c>
      <c r="H154" s="1">
        <v>2</v>
      </c>
      <c r="I154" s="1" t="s">
        <v>14</v>
      </c>
      <c r="J154" s="1" t="s">
        <v>25</v>
      </c>
      <c r="K154" s="11">
        <v>44020.634317129632</v>
      </c>
    </row>
    <row r="155" spans="1:11" x14ac:dyDescent="0.15">
      <c r="A155" s="1">
        <v>153</v>
      </c>
      <c r="B155" s="1">
        <v>10</v>
      </c>
      <c r="C155" s="1" t="s">
        <v>37</v>
      </c>
      <c r="D155" s="1">
        <v>1300</v>
      </c>
      <c r="E155" s="1" t="s">
        <v>55</v>
      </c>
      <c r="F155" s="1" t="s">
        <v>237</v>
      </c>
      <c r="G155" s="1" t="s">
        <v>13</v>
      </c>
      <c r="H155" s="1">
        <v>1</v>
      </c>
      <c r="I155" s="1" t="s">
        <v>14</v>
      </c>
      <c r="J155" s="1" t="s">
        <v>25</v>
      </c>
      <c r="K155" s="11">
        <v>44020.634317129632</v>
      </c>
    </row>
    <row r="156" spans="1:11" x14ac:dyDescent="0.15">
      <c r="A156" s="1">
        <v>154</v>
      </c>
      <c r="B156" s="1">
        <v>3</v>
      </c>
      <c r="C156" s="1" t="s">
        <v>39</v>
      </c>
      <c r="D156" s="1">
        <v>4500</v>
      </c>
      <c r="E156" s="1" t="s">
        <v>66</v>
      </c>
      <c r="F156" s="1" t="s">
        <v>238</v>
      </c>
      <c r="G156" s="1" t="s">
        <v>13</v>
      </c>
      <c r="H156" s="1">
        <v>4</v>
      </c>
      <c r="I156" s="1" t="s">
        <v>14</v>
      </c>
      <c r="J156" s="1" t="s">
        <v>19</v>
      </c>
      <c r="K156" s="11">
        <v>44021.400983796295</v>
      </c>
    </row>
    <row r="157" spans="1:11" x14ac:dyDescent="0.15">
      <c r="A157" s="1">
        <v>155</v>
      </c>
      <c r="B157" s="1">
        <v>3</v>
      </c>
      <c r="C157" s="1" t="s">
        <v>39</v>
      </c>
      <c r="D157" s="1">
        <v>4500</v>
      </c>
      <c r="E157" s="1" t="s">
        <v>66</v>
      </c>
      <c r="F157" s="1" t="s">
        <v>239</v>
      </c>
      <c r="G157" s="1" t="s">
        <v>13</v>
      </c>
      <c r="H157" s="1">
        <v>2</v>
      </c>
      <c r="I157" s="1" t="s">
        <v>14</v>
      </c>
      <c r="J157" s="1" t="s">
        <v>17</v>
      </c>
      <c r="K157" s="11">
        <v>44021.401250000003</v>
      </c>
    </row>
    <row r="158" spans="1:11" x14ac:dyDescent="0.15">
      <c r="A158" s="1">
        <v>156</v>
      </c>
      <c r="B158" s="1">
        <v>15</v>
      </c>
      <c r="C158" s="1" t="s">
        <v>76</v>
      </c>
      <c r="D158" s="1">
        <v>230</v>
      </c>
      <c r="E158" s="1" t="s">
        <v>77</v>
      </c>
      <c r="F158" s="1" t="s">
        <v>240</v>
      </c>
      <c r="G158" s="1" t="s">
        <v>13</v>
      </c>
      <c r="H158" s="1">
        <v>4</v>
      </c>
      <c r="I158" s="1" t="s">
        <v>14</v>
      </c>
      <c r="J158" s="1" t="s">
        <v>21</v>
      </c>
      <c r="K158" s="11">
        <v>44021.412719907406</v>
      </c>
    </row>
    <row r="159" spans="1:11" x14ac:dyDescent="0.15">
      <c r="A159" s="1">
        <v>157</v>
      </c>
      <c r="B159" s="1">
        <v>15</v>
      </c>
      <c r="C159" s="1" t="s">
        <v>76</v>
      </c>
      <c r="D159" s="1">
        <v>230</v>
      </c>
      <c r="E159" s="1" t="s">
        <v>77</v>
      </c>
      <c r="F159" s="1" t="s">
        <v>241</v>
      </c>
      <c r="G159" s="1" t="s">
        <v>13</v>
      </c>
      <c r="H159" s="1">
        <v>8</v>
      </c>
      <c r="I159" s="1" t="s">
        <v>14</v>
      </c>
      <c r="J159" s="1" t="s">
        <v>21</v>
      </c>
      <c r="K159" s="11">
        <v>44024.723113425927</v>
      </c>
    </row>
    <row r="160" spans="1:11" x14ac:dyDescent="0.15">
      <c r="A160" s="1">
        <v>158</v>
      </c>
      <c r="B160" s="1">
        <v>15</v>
      </c>
      <c r="C160" s="1" t="s">
        <v>76</v>
      </c>
      <c r="D160" s="1">
        <v>230</v>
      </c>
      <c r="E160" s="1" t="s">
        <v>77</v>
      </c>
      <c r="F160" s="1" t="s">
        <v>242</v>
      </c>
      <c r="G160" s="1" t="s">
        <v>13</v>
      </c>
      <c r="H160" s="1">
        <v>7</v>
      </c>
      <c r="I160" s="1" t="s">
        <v>14</v>
      </c>
      <c r="J160" s="1" t="s">
        <v>17</v>
      </c>
      <c r="K160" s="11">
        <v>44024.938090277778</v>
      </c>
    </row>
    <row r="161" spans="1:11" x14ac:dyDescent="0.15">
      <c r="A161" s="1">
        <v>159</v>
      </c>
      <c r="B161" s="1">
        <v>14</v>
      </c>
      <c r="C161" s="1" t="s">
        <v>88</v>
      </c>
      <c r="D161" s="1">
        <v>6000</v>
      </c>
      <c r="E161" s="1" t="s">
        <v>55</v>
      </c>
      <c r="F161" s="1" t="s">
        <v>243</v>
      </c>
      <c r="G161" s="1" t="s">
        <v>57</v>
      </c>
      <c r="H161" s="1">
        <v>1</v>
      </c>
      <c r="I161" s="1" t="s">
        <v>79</v>
      </c>
      <c r="J161" s="1" t="s">
        <v>14</v>
      </c>
      <c r="K161" s="11">
        <v>44026.494259259256</v>
      </c>
    </row>
    <row r="162" spans="1:11" x14ac:dyDescent="0.15">
      <c r="A162" s="1">
        <v>160</v>
      </c>
      <c r="B162" s="1">
        <v>14</v>
      </c>
      <c r="C162" s="1" t="s">
        <v>88</v>
      </c>
      <c r="D162" s="1">
        <v>6000</v>
      </c>
      <c r="E162" s="1" t="s">
        <v>55</v>
      </c>
      <c r="F162" s="1" t="s">
        <v>244</v>
      </c>
      <c r="G162" s="1" t="s">
        <v>57</v>
      </c>
      <c r="H162" s="1">
        <v>1</v>
      </c>
      <c r="I162" s="1" t="s">
        <v>14</v>
      </c>
      <c r="J162" s="1" t="s">
        <v>79</v>
      </c>
      <c r="K162" s="11">
        <v>44029.616585648146</v>
      </c>
    </row>
    <row r="163" spans="1:11" x14ac:dyDescent="0.15">
      <c r="A163" s="1">
        <v>161</v>
      </c>
      <c r="B163" s="1">
        <v>3</v>
      </c>
      <c r="C163" s="1" t="s">
        <v>39</v>
      </c>
      <c r="D163" s="1">
        <v>4500</v>
      </c>
      <c r="E163" s="1" t="s">
        <v>55</v>
      </c>
      <c r="F163" s="1" t="s">
        <v>245</v>
      </c>
      <c r="G163" s="1" t="s">
        <v>13</v>
      </c>
      <c r="H163" s="1">
        <v>5</v>
      </c>
      <c r="I163" s="1" t="s">
        <v>14</v>
      </c>
      <c r="J163" s="1" t="s">
        <v>63</v>
      </c>
      <c r="K163" s="11">
        <v>44029.618136574078</v>
      </c>
    </row>
    <row r="164" spans="1:11" x14ac:dyDescent="0.15">
      <c r="A164" s="1">
        <v>162</v>
      </c>
      <c r="B164" s="1">
        <v>1</v>
      </c>
      <c r="C164" s="1" t="s">
        <v>26</v>
      </c>
      <c r="D164" s="1">
        <v>1350</v>
      </c>
      <c r="E164" s="1" t="s">
        <v>50</v>
      </c>
      <c r="F164" s="1" t="s">
        <v>246</v>
      </c>
      <c r="G164" s="1" t="s">
        <v>160</v>
      </c>
      <c r="H164" s="1">
        <v>2</v>
      </c>
      <c r="I164" s="1" t="s">
        <v>21</v>
      </c>
      <c r="J164" s="1" t="s">
        <v>14</v>
      </c>
      <c r="K164" s="11">
        <v>44029.656631944446</v>
      </c>
    </row>
    <row r="165" spans="1:11" x14ac:dyDescent="0.15">
      <c r="A165" s="1">
        <v>163</v>
      </c>
      <c r="B165" s="1">
        <v>2</v>
      </c>
      <c r="C165" s="1" t="s">
        <v>10</v>
      </c>
      <c r="D165" s="1">
        <v>20</v>
      </c>
      <c r="E165" s="1" t="s">
        <v>188</v>
      </c>
      <c r="F165" s="1" t="s">
        <v>247</v>
      </c>
      <c r="G165" s="1" t="s">
        <v>190</v>
      </c>
      <c r="H165" s="1">
        <v>280</v>
      </c>
      <c r="I165" s="1" t="s">
        <v>14</v>
      </c>
      <c r="J165" s="1" t="s">
        <v>19</v>
      </c>
      <c r="K165" s="11">
        <v>44030.357905092591</v>
      </c>
    </row>
    <row r="166" spans="1:11" x14ac:dyDescent="0.15">
      <c r="A166" s="1">
        <v>164</v>
      </c>
      <c r="B166" s="1">
        <v>15</v>
      </c>
      <c r="C166" s="1" t="s">
        <v>76</v>
      </c>
      <c r="D166" s="1">
        <v>230</v>
      </c>
      <c r="E166" s="1" t="s">
        <v>77</v>
      </c>
      <c r="F166" s="1" t="s">
        <v>248</v>
      </c>
      <c r="G166" s="1" t="s">
        <v>13</v>
      </c>
      <c r="H166" s="1">
        <v>18</v>
      </c>
      <c r="I166" s="1" t="s">
        <v>14</v>
      </c>
      <c r="J166" s="1" t="s">
        <v>17</v>
      </c>
      <c r="K166" s="11">
        <v>44031.706261574072</v>
      </c>
    </row>
    <row r="167" spans="1:11" x14ac:dyDescent="0.15">
      <c r="A167" s="1">
        <v>165</v>
      </c>
      <c r="B167" s="1">
        <v>15</v>
      </c>
      <c r="C167" s="1" t="s">
        <v>76</v>
      </c>
      <c r="D167" s="1">
        <v>230</v>
      </c>
      <c r="E167" s="1" t="s">
        <v>77</v>
      </c>
      <c r="F167" s="1" t="s">
        <v>249</v>
      </c>
      <c r="G167" s="1" t="s">
        <v>13</v>
      </c>
      <c r="H167" s="1">
        <v>7</v>
      </c>
      <c r="I167" s="1" t="s">
        <v>14</v>
      </c>
      <c r="J167" s="1" t="s">
        <v>21</v>
      </c>
      <c r="K167" s="11">
        <v>44032.411863425928</v>
      </c>
    </row>
    <row r="168" spans="1:11" x14ac:dyDescent="0.15">
      <c r="A168" s="1">
        <v>166</v>
      </c>
      <c r="B168" s="1">
        <v>2</v>
      </c>
      <c r="C168" s="1" t="s">
        <v>10</v>
      </c>
      <c r="D168" s="1">
        <v>20</v>
      </c>
      <c r="E168" s="1" t="s">
        <v>55</v>
      </c>
      <c r="F168" s="1" t="s">
        <v>250</v>
      </c>
      <c r="G168" s="1" t="s">
        <v>13</v>
      </c>
      <c r="H168" s="1">
        <v>323</v>
      </c>
      <c r="I168" s="1" t="s">
        <v>14</v>
      </c>
      <c r="J168" s="1" t="s">
        <v>25</v>
      </c>
      <c r="K168" s="11">
        <v>44032.643460648149</v>
      </c>
    </row>
    <row r="169" spans="1:11" x14ac:dyDescent="0.15">
      <c r="A169" s="1">
        <v>167</v>
      </c>
      <c r="B169" s="1">
        <v>2</v>
      </c>
      <c r="C169" s="1" t="s">
        <v>10</v>
      </c>
      <c r="D169" s="1">
        <v>20</v>
      </c>
      <c r="E169" s="1" t="s">
        <v>251</v>
      </c>
      <c r="F169" s="1" t="s">
        <v>252</v>
      </c>
      <c r="G169" s="1" t="s">
        <v>253</v>
      </c>
      <c r="H169" s="1">
        <v>86</v>
      </c>
      <c r="I169" s="1" t="s">
        <v>14</v>
      </c>
      <c r="J169" s="1" t="s">
        <v>17</v>
      </c>
      <c r="K169" s="11">
        <v>44032.701770833337</v>
      </c>
    </row>
    <row r="170" spans="1:11" x14ac:dyDescent="0.15">
      <c r="A170" s="1">
        <v>168</v>
      </c>
      <c r="B170" s="1">
        <v>14</v>
      </c>
      <c r="C170" s="1" t="s">
        <v>88</v>
      </c>
      <c r="D170" s="1">
        <v>6000</v>
      </c>
      <c r="E170" s="1" t="s">
        <v>55</v>
      </c>
      <c r="F170" s="1" t="s">
        <v>254</v>
      </c>
      <c r="G170" s="1" t="s">
        <v>57</v>
      </c>
      <c r="H170" s="1">
        <v>1</v>
      </c>
      <c r="I170" s="1" t="s">
        <v>79</v>
      </c>
      <c r="J170" s="1" t="s">
        <v>14</v>
      </c>
      <c r="K170" s="11">
        <v>44032.811631944445</v>
      </c>
    </row>
    <row r="171" spans="1:11" x14ac:dyDescent="0.15">
      <c r="A171" s="1">
        <v>169</v>
      </c>
      <c r="B171" s="1">
        <v>1</v>
      </c>
      <c r="C171" s="1" t="s">
        <v>26</v>
      </c>
      <c r="D171" s="1">
        <v>1350</v>
      </c>
      <c r="E171" s="1" t="s">
        <v>188</v>
      </c>
      <c r="F171" s="1" t="s">
        <v>255</v>
      </c>
      <c r="G171" s="1" t="s">
        <v>190</v>
      </c>
      <c r="H171" s="1">
        <v>17</v>
      </c>
      <c r="I171" s="1" t="s">
        <v>14</v>
      </c>
      <c r="J171" s="1" t="s">
        <v>19</v>
      </c>
      <c r="K171" s="11">
        <v>44033.368159722224</v>
      </c>
    </row>
    <row r="172" spans="1:11" x14ac:dyDescent="0.15">
      <c r="A172" s="1">
        <v>170</v>
      </c>
      <c r="B172" s="1">
        <v>2</v>
      </c>
      <c r="C172" s="1" t="s">
        <v>10</v>
      </c>
      <c r="D172" s="1">
        <v>20</v>
      </c>
      <c r="E172" s="1" t="s">
        <v>256</v>
      </c>
      <c r="F172" s="1" t="s">
        <v>257</v>
      </c>
      <c r="G172" s="1" t="s">
        <v>258</v>
      </c>
      <c r="H172" s="1">
        <v>50</v>
      </c>
      <c r="I172" s="1" t="s">
        <v>14</v>
      </c>
      <c r="J172" s="1" t="s">
        <v>175</v>
      </c>
      <c r="K172" s="11">
        <v>44033.609166666669</v>
      </c>
    </row>
    <row r="173" spans="1:11" x14ac:dyDescent="0.15">
      <c r="A173" s="1">
        <v>171</v>
      </c>
      <c r="B173" s="1">
        <v>14</v>
      </c>
      <c r="C173" s="1" t="s">
        <v>88</v>
      </c>
      <c r="D173" s="1">
        <v>6000</v>
      </c>
      <c r="E173" s="1" t="s">
        <v>259</v>
      </c>
      <c r="F173" s="1" t="s">
        <v>260</v>
      </c>
      <c r="G173" s="1" t="s">
        <v>13</v>
      </c>
      <c r="H173" s="1">
        <v>6</v>
      </c>
      <c r="I173" s="1" t="s">
        <v>261</v>
      </c>
      <c r="J173" s="1" t="s">
        <v>14</v>
      </c>
      <c r="K173" s="11">
        <v>44033.734571759262</v>
      </c>
    </row>
    <row r="174" spans="1:11" x14ac:dyDescent="0.15">
      <c r="A174" s="1">
        <v>172</v>
      </c>
      <c r="B174" s="1">
        <v>15</v>
      </c>
      <c r="C174" s="1" t="s">
        <v>76</v>
      </c>
      <c r="D174" s="1">
        <v>230</v>
      </c>
      <c r="E174" s="1" t="s">
        <v>77</v>
      </c>
      <c r="F174" s="1" t="s">
        <v>262</v>
      </c>
      <c r="G174" s="1" t="s">
        <v>13</v>
      </c>
      <c r="H174" s="1">
        <v>1</v>
      </c>
      <c r="I174" s="1" t="s">
        <v>14</v>
      </c>
      <c r="J174" s="1" t="s">
        <v>15</v>
      </c>
      <c r="K174" s="11">
        <v>44035.492418981485</v>
      </c>
    </row>
    <row r="175" spans="1:11" x14ac:dyDescent="0.15">
      <c r="A175" s="1">
        <v>173</v>
      </c>
      <c r="B175" s="1">
        <v>3</v>
      </c>
      <c r="C175" s="1" t="s">
        <v>39</v>
      </c>
      <c r="D175" s="1">
        <v>4500</v>
      </c>
      <c r="E175" s="1" t="s">
        <v>50</v>
      </c>
      <c r="F175" s="1" t="s">
        <v>263</v>
      </c>
      <c r="G175" s="1" t="s">
        <v>13</v>
      </c>
      <c r="H175" s="1">
        <v>1</v>
      </c>
      <c r="I175" s="1" t="s">
        <v>21</v>
      </c>
      <c r="J175" s="1" t="s">
        <v>14</v>
      </c>
      <c r="K175" s="11">
        <v>44035.67769675926</v>
      </c>
    </row>
    <row r="176" spans="1:11" x14ac:dyDescent="0.15">
      <c r="A176" s="1">
        <v>174</v>
      </c>
      <c r="B176" s="1">
        <v>1</v>
      </c>
      <c r="C176" s="1" t="s">
        <v>26</v>
      </c>
      <c r="D176" s="1">
        <v>1350</v>
      </c>
      <c r="E176" s="1" t="s">
        <v>11</v>
      </c>
      <c r="F176" s="1" t="s">
        <v>264</v>
      </c>
      <c r="G176" s="1" t="s">
        <v>13</v>
      </c>
      <c r="H176" s="1">
        <v>20</v>
      </c>
      <c r="I176" s="1" t="s">
        <v>36</v>
      </c>
      <c r="J176" s="1" t="s">
        <v>14</v>
      </c>
      <c r="K176" s="11">
        <v>44036.412812499999</v>
      </c>
    </row>
    <row r="177" spans="1:11" x14ac:dyDescent="0.15">
      <c r="A177" s="1">
        <v>175</v>
      </c>
      <c r="B177" s="1">
        <v>7</v>
      </c>
      <c r="C177" s="1" t="s">
        <v>30</v>
      </c>
      <c r="D177" s="1">
        <v>2150</v>
      </c>
      <c r="E177" s="1" t="s">
        <v>11</v>
      </c>
      <c r="F177" s="1" t="s">
        <v>265</v>
      </c>
      <c r="G177" s="1" t="s">
        <v>13</v>
      </c>
      <c r="H177" s="1">
        <v>1</v>
      </c>
      <c r="I177" s="1" t="s">
        <v>36</v>
      </c>
      <c r="J177" s="1" t="s">
        <v>14</v>
      </c>
      <c r="K177" s="11">
        <v>44036.412812499999</v>
      </c>
    </row>
    <row r="178" spans="1:11" x14ac:dyDescent="0.15">
      <c r="A178" s="1">
        <v>176</v>
      </c>
      <c r="B178" s="1">
        <v>3</v>
      </c>
      <c r="C178" s="1" t="s">
        <v>39</v>
      </c>
      <c r="D178" s="1">
        <v>4500</v>
      </c>
      <c r="E178" s="1" t="s">
        <v>11</v>
      </c>
      <c r="F178" s="1" t="s">
        <v>266</v>
      </c>
      <c r="G178" s="1" t="s">
        <v>13</v>
      </c>
      <c r="H178" s="1">
        <v>8</v>
      </c>
      <c r="I178" s="1" t="s">
        <v>36</v>
      </c>
      <c r="J178" s="1" t="s">
        <v>14</v>
      </c>
      <c r="K178" s="11">
        <v>44036.412812499999</v>
      </c>
    </row>
    <row r="179" spans="1:11" x14ac:dyDescent="0.15">
      <c r="A179" s="1">
        <v>177</v>
      </c>
      <c r="B179" s="1">
        <v>11</v>
      </c>
      <c r="C179" s="1" t="s">
        <v>173</v>
      </c>
      <c r="D179" s="1">
        <v>1100</v>
      </c>
      <c r="E179" s="1" t="s">
        <v>11</v>
      </c>
      <c r="F179" s="1" t="s">
        <v>267</v>
      </c>
      <c r="G179" s="1" t="s">
        <v>13</v>
      </c>
      <c r="H179" s="1">
        <v>3</v>
      </c>
      <c r="I179" s="1" t="s">
        <v>36</v>
      </c>
      <c r="J179" s="1" t="s">
        <v>14</v>
      </c>
      <c r="K179" s="11">
        <v>44036.412812499999</v>
      </c>
    </row>
    <row r="180" spans="1:11" x14ac:dyDescent="0.15">
      <c r="A180" s="1">
        <v>178</v>
      </c>
      <c r="B180" s="1">
        <v>12</v>
      </c>
      <c r="C180" s="1" t="s">
        <v>44</v>
      </c>
      <c r="D180" s="1">
        <v>1100</v>
      </c>
      <c r="E180" s="1" t="s">
        <v>11</v>
      </c>
      <c r="F180" s="1" t="s">
        <v>268</v>
      </c>
      <c r="G180" s="1" t="s">
        <v>13</v>
      </c>
      <c r="H180" s="1">
        <v>6</v>
      </c>
      <c r="I180" s="1" t="s">
        <v>36</v>
      </c>
      <c r="J180" s="1" t="s">
        <v>14</v>
      </c>
      <c r="K180" s="11">
        <v>44036.412812499999</v>
      </c>
    </row>
    <row r="181" spans="1:11" x14ac:dyDescent="0.15">
      <c r="A181" s="1">
        <v>179</v>
      </c>
      <c r="B181" s="1">
        <v>4</v>
      </c>
      <c r="C181" s="1" t="s">
        <v>52</v>
      </c>
      <c r="D181" s="1">
        <v>1100</v>
      </c>
      <c r="E181" s="1" t="s">
        <v>11</v>
      </c>
      <c r="F181" s="1" t="s">
        <v>269</v>
      </c>
      <c r="G181" s="1" t="s">
        <v>13</v>
      </c>
      <c r="H181" s="1">
        <v>1</v>
      </c>
      <c r="I181" s="1" t="s">
        <v>36</v>
      </c>
      <c r="J181" s="1" t="s">
        <v>14</v>
      </c>
      <c r="K181" s="11">
        <v>44036.412812499999</v>
      </c>
    </row>
    <row r="182" spans="1:11" x14ac:dyDescent="0.15">
      <c r="A182" s="1">
        <v>180</v>
      </c>
      <c r="B182" s="1">
        <v>9</v>
      </c>
      <c r="C182" s="1" t="s">
        <v>42</v>
      </c>
      <c r="D182" s="1">
        <v>4500</v>
      </c>
      <c r="E182" s="1" t="s">
        <v>11</v>
      </c>
      <c r="F182" s="1" t="s">
        <v>270</v>
      </c>
      <c r="G182" s="1" t="s">
        <v>13</v>
      </c>
      <c r="H182" s="1">
        <v>10</v>
      </c>
      <c r="I182" s="1" t="s">
        <v>36</v>
      </c>
      <c r="J182" s="1" t="s">
        <v>14</v>
      </c>
      <c r="K182" s="11">
        <v>44036.412812499999</v>
      </c>
    </row>
    <row r="183" spans="1:11" x14ac:dyDescent="0.15">
      <c r="A183" s="1">
        <v>181</v>
      </c>
      <c r="B183" s="1">
        <v>13</v>
      </c>
      <c r="C183" s="1" t="s">
        <v>54</v>
      </c>
      <c r="D183" s="1">
        <v>4500</v>
      </c>
      <c r="E183" s="1" t="s">
        <v>11</v>
      </c>
      <c r="F183" s="1" t="s">
        <v>271</v>
      </c>
      <c r="G183" s="1" t="s">
        <v>13</v>
      </c>
      <c r="H183" s="1">
        <v>5</v>
      </c>
      <c r="I183" s="1" t="s">
        <v>36</v>
      </c>
      <c r="J183" s="1" t="s">
        <v>14</v>
      </c>
      <c r="K183" s="11">
        <v>44036.412812499999</v>
      </c>
    </row>
    <row r="184" spans="1:11" x14ac:dyDescent="0.15">
      <c r="A184" s="1">
        <v>182</v>
      </c>
      <c r="B184" s="1">
        <v>1</v>
      </c>
      <c r="C184" s="1" t="s">
        <v>26</v>
      </c>
      <c r="D184" s="1">
        <v>1350</v>
      </c>
      <c r="E184" s="1" t="s">
        <v>11</v>
      </c>
      <c r="F184" s="1" t="s">
        <v>272</v>
      </c>
      <c r="G184" s="1" t="s">
        <v>13</v>
      </c>
      <c r="H184" s="1">
        <v>10</v>
      </c>
      <c r="I184" s="1" t="s">
        <v>36</v>
      </c>
      <c r="J184" s="1" t="s">
        <v>132</v>
      </c>
      <c r="K184" s="11">
        <v>44036.414050925923</v>
      </c>
    </row>
    <row r="185" spans="1:11" x14ac:dyDescent="0.15">
      <c r="A185" s="1">
        <v>183</v>
      </c>
      <c r="B185" s="1">
        <v>12</v>
      </c>
      <c r="C185" s="1" t="s">
        <v>44</v>
      </c>
      <c r="D185" s="1">
        <v>1100</v>
      </c>
      <c r="E185" s="1" t="s">
        <v>11</v>
      </c>
      <c r="F185" s="1" t="s">
        <v>273</v>
      </c>
      <c r="G185" s="1" t="s">
        <v>13</v>
      </c>
      <c r="H185" s="1">
        <v>4</v>
      </c>
      <c r="I185" s="1" t="s">
        <v>36</v>
      </c>
      <c r="J185" s="1" t="s">
        <v>132</v>
      </c>
      <c r="K185" s="11">
        <v>44036.414050925923</v>
      </c>
    </row>
    <row r="186" spans="1:11" x14ac:dyDescent="0.15">
      <c r="A186" s="1">
        <v>184</v>
      </c>
      <c r="B186" s="1">
        <v>4</v>
      </c>
      <c r="C186" s="1" t="s">
        <v>52</v>
      </c>
      <c r="D186" s="1">
        <v>1100</v>
      </c>
      <c r="E186" s="1" t="s">
        <v>11</v>
      </c>
      <c r="F186" s="1" t="s">
        <v>274</v>
      </c>
      <c r="G186" s="1" t="s">
        <v>13</v>
      </c>
      <c r="H186" s="1">
        <v>2</v>
      </c>
      <c r="I186" s="1" t="s">
        <v>36</v>
      </c>
      <c r="J186" s="1" t="s">
        <v>132</v>
      </c>
      <c r="K186" s="11">
        <v>44036.414050925923</v>
      </c>
    </row>
    <row r="187" spans="1:11" x14ac:dyDescent="0.15">
      <c r="A187" s="1">
        <v>185</v>
      </c>
      <c r="B187" s="1">
        <v>13</v>
      </c>
      <c r="C187" s="1" t="s">
        <v>54</v>
      </c>
      <c r="D187" s="1">
        <v>4500</v>
      </c>
      <c r="E187" s="1" t="s">
        <v>11</v>
      </c>
      <c r="F187" s="1" t="s">
        <v>275</v>
      </c>
      <c r="G187" s="1" t="s">
        <v>13</v>
      </c>
      <c r="H187" s="1">
        <v>2</v>
      </c>
      <c r="I187" s="1" t="s">
        <v>36</v>
      </c>
      <c r="J187" s="1" t="s">
        <v>132</v>
      </c>
      <c r="K187" s="11">
        <v>44036.414050925923</v>
      </c>
    </row>
    <row r="188" spans="1:11" x14ac:dyDescent="0.15">
      <c r="A188" s="1">
        <v>186</v>
      </c>
      <c r="B188" s="1">
        <v>4</v>
      </c>
      <c r="C188" s="1" t="s">
        <v>52</v>
      </c>
      <c r="D188" s="1">
        <v>1100</v>
      </c>
      <c r="E188" s="1" t="s">
        <v>55</v>
      </c>
      <c r="F188" s="1" t="s">
        <v>276</v>
      </c>
      <c r="G188" s="1" t="s">
        <v>13</v>
      </c>
      <c r="H188" s="1">
        <v>1</v>
      </c>
      <c r="I188" s="1" t="s">
        <v>14</v>
      </c>
      <c r="J188" s="1" t="s">
        <v>25</v>
      </c>
      <c r="K188" s="11">
        <v>44036.651377314818</v>
      </c>
    </row>
    <row r="189" spans="1:11" x14ac:dyDescent="0.15">
      <c r="A189" s="1">
        <v>187</v>
      </c>
      <c r="B189" s="1">
        <v>13</v>
      </c>
      <c r="C189" s="1" t="s">
        <v>54</v>
      </c>
      <c r="D189" s="1">
        <v>4500</v>
      </c>
      <c r="E189" s="1" t="s">
        <v>55</v>
      </c>
      <c r="F189" s="1" t="s">
        <v>277</v>
      </c>
      <c r="G189" s="1" t="s">
        <v>13</v>
      </c>
      <c r="H189" s="1">
        <v>5</v>
      </c>
      <c r="I189" s="1" t="s">
        <v>14</v>
      </c>
      <c r="J189" s="1" t="s">
        <v>25</v>
      </c>
      <c r="K189" s="11">
        <v>44036.651377314818</v>
      </c>
    </row>
    <row r="190" spans="1:11" x14ac:dyDescent="0.15">
      <c r="A190" s="1">
        <v>188</v>
      </c>
      <c r="B190" s="1">
        <v>12</v>
      </c>
      <c r="C190" s="1" t="s">
        <v>44</v>
      </c>
      <c r="D190" s="1">
        <v>1100</v>
      </c>
      <c r="E190" s="1" t="s">
        <v>55</v>
      </c>
      <c r="F190" s="1" t="s">
        <v>278</v>
      </c>
      <c r="G190" s="1" t="s">
        <v>13</v>
      </c>
      <c r="H190" s="1">
        <v>3</v>
      </c>
      <c r="I190" s="1" t="s">
        <v>14</v>
      </c>
      <c r="J190" s="1" t="s">
        <v>25</v>
      </c>
      <c r="K190" s="11">
        <v>44036.651377314818</v>
      </c>
    </row>
    <row r="191" spans="1:11" x14ac:dyDescent="0.15">
      <c r="A191" s="1">
        <v>189</v>
      </c>
      <c r="B191" s="1">
        <v>11</v>
      </c>
      <c r="C191" s="1" t="s">
        <v>173</v>
      </c>
      <c r="D191" s="1">
        <v>1100</v>
      </c>
      <c r="E191" s="1" t="s">
        <v>55</v>
      </c>
      <c r="F191" s="1" t="s">
        <v>279</v>
      </c>
      <c r="G191" s="1" t="s">
        <v>13</v>
      </c>
      <c r="H191" s="1">
        <v>2</v>
      </c>
      <c r="I191" s="1" t="s">
        <v>14</v>
      </c>
      <c r="J191" s="1" t="s">
        <v>25</v>
      </c>
      <c r="K191" s="11">
        <v>44036.651377314818</v>
      </c>
    </row>
    <row r="192" spans="1:11" x14ac:dyDescent="0.15">
      <c r="A192" s="1">
        <v>190</v>
      </c>
      <c r="B192" s="1">
        <v>14</v>
      </c>
      <c r="C192" s="1" t="s">
        <v>88</v>
      </c>
      <c r="D192" s="1">
        <v>6000</v>
      </c>
      <c r="E192" s="1" t="s">
        <v>55</v>
      </c>
      <c r="F192" s="1" t="s">
        <v>280</v>
      </c>
      <c r="G192" s="1" t="s">
        <v>13</v>
      </c>
      <c r="H192" s="1">
        <v>1</v>
      </c>
      <c r="I192" s="1" t="s">
        <v>14</v>
      </c>
      <c r="J192" s="1" t="s">
        <v>79</v>
      </c>
      <c r="K192" s="11">
        <v>44036.662453703706</v>
      </c>
    </row>
    <row r="193" spans="1:11" x14ac:dyDescent="0.15">
      <c r="A193" s="1">
        <v>191</v>
      </c>
      <c r="B193" s="1">
        <v>14</v>
      </c>
      <c r="C193" s="1" t="s">
        <v>88</v>
      </c>
      <c r="D193" s="1">
        <v>6000</v>
      </c>
      <c r="E193" s="1" t="s">
        <v>55</v>
      </c>
      <c r="F193" s="1" t="s">
        <v>281</v>
      </c>
      <c r="G193" s="1" t="s">
        <v>57</v>
      </c>
      <c r="H193" s="1">
        <v>1</v>
      </c>
      <c r="I193" s="1" t="s">
        <v>79</v>
      </c>
      <c r="J193" s="1" t="s">
        <v>14</v>
      </c>
      <c r="K193" s="11">
        <v>44036.814629629633</v>
      </c>
    </row>
    <row r="194" spans="1:11" x14ac:dyDescent="0.15">
      <c r="A194" s="1">
        <v>192</v>
      </c>
      <c r="B194" s="1">
        <v>1</v>
      </c>
      <c r="C194" s="1" t="s">
        <v>26</v>
      </c>
      <c r="D194" s="1">
        <v>1350</v>
      </c>
      <c r="E194" s="1" t="s">
        <v>188</v>
      </c>
      <c r="F194" s="1" t="s">
        <v>282</v>
      </c>
      <c r="G194" s="1" t="s">
        <v>190</v>
      </c>
      <c r="H194" s="1">
        <v>4</v>
      </c>
      <c r="I194" s="1" t="s">
        <v>14</v>
      </c>
      <c r="J194" s="1" t="s">
        <v>19</v>
      </c>
      <c r="K194" s="11">
        <v>44037.471250000002</v>
      </c>
    </row>
    <row r="195" spans="1:11" x14ac:dyDescent="0.15">
      <c r="A195" s="1">
        <v>193</v>
      </c>
      <c r="B195" s="1">
        <v>9</v>
      </c>
      <c r="C195" s="1" t="s">
        <v>42</v>
      </c>
      <c r="D195" s="1">
        <v>4500</v>
      </c>
      <c r="E195" s="1" t="s">
        <v>55</v>
      </c>
      <c r="F195" s="1" t="s">
        <v>283</v>
      </c>
      <c r="G195" s="1" t="s">
        <v>13</v>
      </c>
      <c r="H195" s="1">
        <v>9</v>
      </c>
      <c r="I195" s="1" t="s">
        <v>25</v>
      </c>
      <c r="J195" s="1" t="s">
        <v>14</v>
      </c>
      <c r="K195" s="11">
        <v>44037.48101851852</v>
      </c>
    </row>
    <row r="196" spans="1:11" x14ac:dyDescent="0.15">
      <c r="A196" s="1">
        <v>194</v>
      </c>
      <c r="B196" s="1">
        <v>1</v>
      </c>
      <c r="C196" s="1" t="s">
        <v>26</v>
      </c>
      <c r="D196" s="1">
        <v>1350</v>
      </c>
      <c r="E196" s="1" t="s">
        <v>55</v>
      </c>
      <c r="F196" s="1" t="s">
        <v>284</v>
      </c>
      <c r="G196" s="1" t="s">
        <v>13</v>
      </c>
      <c r="H196" s="1">
        <v>11</v>
      </c>
      <c r="I196" s="1" t="s">
        <v>25</v>
      </c>
      <c r="J196" s="1" t="s">
        <v>14</v>
      </c>
      <c r="K196" s="11">
        <v>44037.48101851852</v>
      </c>
    </row>
    <row r="197" spans="1:11" x14ac:dyDescent="0.15">
      <c r="A197" s="1">
        <v>195</v>
      </c>
      <c r="B197" s="1">
        <v>12</v>
      </c>
      <c r="C197" s="1" t="s">
        <v>44</v>
      </c>
      <c r="D197" s="1">
        <v>1100</v>
      </c>
      <c r="E197" s="1" t="s">
        <v>55</v>
      </c>
      <c r="F197" s="1" t="s">
        <v>285</v>
      </c>
      <c r="G197" s="1" t="s">
        <v>13</v>
      </c>
      <c r="H197" s="1">
        <v>6</v>
      </c>
      <c r="I197" s="1" t="s">
        <v>25</v>
      </c>
      <c r="J197" s="1" t="s">
        <v>14</v>
      </c>
      <c r="K197" s="11">
        <v>44037.48101851852</v>
      </c>
    </row>
    <row r="198" spans="1:11" x14ac:dyDescent="0.15">
      <c r="A198" s="1">
        <v>196</v>
      </c>
      <c r="B198" s="1">
        <v>7</v>
      </c>
      <c r="C198" s="1" t="s">
        <v>30</v>
      </c>
      <c r="D198" s="1">
        <v>2150</v>
      </c>
      <c r="E198" s="1" t="s">
        <v>55</v>
      </c>
      <c r="F198" s="1" t="s">
        <v>286</v>
      </c>
      <c r="G198" s="1" t="s">
        <v>13</v>
      </c>
      <c r="H198" s="1">
        <v>3</v>
      </c>
      <c r="I198" s="1" t="s">
        <v>25</v>
      </c>
      <c r="J198" s="1" t="s">
        <v>14</v>
      </c>
      <c r="K198" s="11">
        <v>44037.48101851852</v>
      </c>
    </row>
    <row r="199" spans="1:11" x14ac:dyDescent="0.15">
      <c r="A199" s="1">
        <v>197</v>
      </c>
      <c r="B199" s="1">
        <v>3</v>
      </c>
      <c r="C199" s="1" t="s">
        <v>39</v>
      </c>
      <c r="D199" s="1">
        <v>4500</v>
      </c>
      <c r="E199" s="1" t="s">
        <v>55</v>
      </c>
      <c r="F199" s="1" t="s">
        <v>287</v>
      </c>
      <c r="G199" s="1" t="s">
        <v>13</v>
      </c>
      <c r="H199" s="1">
        <v>2</v>
      </c>
      <c r="I199" s="1" t="s">
        <v>25</v>
      </c>
      <c r="J199" s="1" t="s">
        <v>14</v>
      </c>
      <c r="K199" s="11">
        <v>44037.48101851852</v>
      </c>
    </row>
    <row r="200" spans="1:11" x14ac:dyDescent="0.15">
      <c r="A200" s="1">
        <v>198</v>
      </c>
      <c r="B200" s="1">
        <v>15</v>
      </c>
      <c r="C200" s="1" t="s">
        <v>76</v>
      </c>
      <c r="D200" s="1">
        <v>230</v>
      </c>
      <c r="E200" s="1" t="s">
        <v>288</v>
      </c>
      <c r="F200" s="1" t="s">
        <v>289</v>
      </c>
      <c r="G200" s="1" t="s">
        <v>13</v>
      </c>
      <c r="H200" s="1">
        <v>5</v>
      </c>
      <c r="I200" s="1" t="s">
        <v>14</v>
      </c>
      <c r="J200" s="1" t="s">
        <v>21</v>
      </c>
      <c r="K200" s="11">
        <v>44038.340520833335</v>
      </c>
    </row>
    <row r="201" spans="1:11" x14ac:dyDescent="0.15">
      <c r="A201" s="1">
        <v>199</v>
      </c>
      <c r="B201" s="1">
        <v>14</v>
      </c>
      <c r="C201" s="1" t="s">
        <v>88</v>
      </c>
      <c r="D201" s="1">
        <v>6000</v>
      </c>
      <c r="E201" s="1" t="s">
        <v>259</v>
      </c>
      <c r="F201" s="1" t="s">
        <v>290</v>
      </c>
      <c r="G201" s="1" t="s">
        <v>291</v>
      </c>
      <c r="H201" s="1">
        <v>6</v>
      </c>
      <c r="I201" s="1" t="s">
        <v>14</v>
      </c>
      <c r="J201" s="1" t="s">
        <v>261</v>
      </c>
      <c r="K201" s="11">
        <v>44038.746689814812</v>
      </c>
    </row>
    <row r="202" spans="1:11" x14ac:dyDescent="0.15">
      <c r="A202" s="1">
        <v>200</v>
      </c>
      <c r="B202" s="1">
        <v>14</v>
      </c>
      <c r="C202" s="1" t="s">
        <v>88</v>
      </c>
      <c r="D202" s="1">
        <v>6000</v>
      </c>
      <c r="E202" s="1" t="s">
        <v>55</v>
      </c>
      <c r="F202" s="1" t="s">
        <v>292</v>
      </c>
      <c r="G202" s="1" t="s">
        <v>13</v>
      </c>
      <c r="H202" s="1">
        <v>1</v>
      </c>
      <c r="I202" s="1" t="s">
        <v>14</v>
      </c>
      <c r="J202" s="1" t="s">
        <v>79</v>
      </c>
      <c r="K202" s="11">
        <v>44040.674745370372</v>
      </c>
    </row>
    <row r="203" spans="1:11" x14ac:dyDescent="0.15">
      <c r="A203" s="1">
        <v>201</v>
      </c>
      <c r="B203" s="1">
        <v>7</v>
      </c>
      <c r="C203" s="1" t="s">
        <v>30</v>
      </c>
      <c r="D203" s="1">
        <v>2150</v>
      </c>
      <c r="E203" s="1" t="s">
        <v>55</v>
      </c>
      <c r="F203" s="1" t="s">
        <v>293</v>
      </c>
      <c r="G203" s="1" t="s">
        <v>13</v>
      </c>
      <c r="H203" s="1">
        <v>3</v>
      </c>
      <c r="I203" s="1" t="s">
        <v>14</v>
      </c>
      <c r="J203" s="1" t="s">
        <v>25</v>
      </c>
      <c r="K203" s="11">
        <v>44040.676840277774</v>
      </c>
    </row>
    <row r="204" spans="1:11" x14ac:dyDescent="0.15">
      <c r="A204" s="1">
        <v>202</v>
      </c>
      <c r="B204" s="1">
        <v>1</v>
      </c>
      <c r="C204" s="1" t="s">
        <v>26</v>
      </c>
      <c r="D204" s="1">
        <v>1350</v>
      </c>
      <c r="E204" s="1" t="s">
        <v>55</v>
      </c>
      <c r="F204" s="1" t="s">
        <v>294</v>
      </c>
      <c r="G204" s="1" t="s">
        <v>13</v>
      </c>
      <c r="H204" s="1">
        <v>11</v>
      </c>
      <c r="I204" s="1" t="s">
        <v>14</v>
      </c>
      <c r="J204" s="1" t="s">
        <v>25</v>
      </c>
      <c r="K204" s="11">
        <v>44040.676840277774</v>
      </c>
    </row>
    <row r="205" spans="1:11" x14ac:dyDescent="0.15">
      <c r="A205" s="1">
        <v>203</v>
      </c>
      <c r="B205" s="1">
        <v>3</v>
      </c>
      <c r="C205" s="1" t="s">
        <v>39</v>
      </c>
      <c r="D205" s="1">
        <v>4500</v>
      </c>
      <c r="E205" s="1" t="s">
        <v>55</v>
      </c>
      <c r="F205" s="1" t="s">
        <v>295</v>
      </c>
      <c r="G205" s="1" t="s">
        <v>13</v>
      </c>
      <c r="H205" s="1">
        <v>2</v>
      </c>
      <c r="I205" s="1" t="s">
        <v>14</v>
      </c>
      <c r="J205" s="1" t="s">
        <v>25</v>
      </c>
      <c r="K205" s="11">
        <v>44040.676840277774</v>
      </c>
    </row>
    <row r="206" spans="1:11" x14ac:dyDescent="0.15">
      <c r="A206" s="1">
        <v>204</v>
      </c>
      <c r="B206" s="1">
        <v>12</v>
      </c>
      <c r="C206" s="1" t="s">
        <v>44</v>
      </c>
      <c r="D206" s="1">
        <v>1100</v>
      </c>
      <c r="E206" s="1" t="s">
        <v>55</v>
      </c>
      <c r="F206" s="1" t="s">
        <v>296</v>
      </c>
      <c r="G206" s="1" t="s">
        <v>13</v>
      </c>
      <c r="H206" s="1">
        <v>6</v>
      </c>
      <c r="I206" s="1" t="s">
        <v>14</v>
      </c>
      <c r="J206" s="1" t="s">
        <v>25</v>
      </c>
      <c r="K206" s="11">
        <v>44040.676840277774</v>
      </c>
    </row>
    <row r="207" spans="1:11" x14ac:dyDescent="0.15">
      <c r="A207" s="1">
        <v>205</v>
      </c>
      <c r="B207" s="1">
        <v>9</v>
      </c>
      <c r="C207" s="1" t="s">
        <v>42</v>
      </c>
      <c r="D207" s="1">
        <v>4500</v>
      </c>
      <c r="E207" s="1" t="s">
        <v>55</v>
      </c>
      <c r="F207" s="1" t="s">
        <v>297</v>
      </c>
      <c r="G207" s="1" t="s">
        <v>13</v>
      </c>
      <c r="H207" s="1">
        <v>8</v>
      </c>
      <c r="I207" s="1" t="s">
        <v>14</v>
      </c>
      <c r="J207" s="1" t="s">
        <v>25</v>
      </c>
      <c r="K207" s="11">
        <v>44040.676840277774</v>
      </c>
    </row>
    <row r="208" spans="1:11" x14ac:dyDescent="0.15">
      <c r="A208" s="1">
        <v>206</v>
      </c>
      <c r="B208" s="1">
        <v>3</v>
      </c>
      <c r="C208" s="1" t="s">
        <v>39</v>
      </c>
      <c r="D208" s="1">
        <v>4500</v>
      </c>
      <c r="E208" s="1" t="s">
        <v>50</v>
      </c>
      <c r="F208" s="1" t="s">
        <v>298</v>
      </c>
      <c r="G208" s="1" t="s">
        <v>160</v>
      </c>
      <c r="H208" s="1">
        <v>1</v>
      </c>
      <c r="I208" s="1" t="s">
        <v>14</v>
      </c>
      <c r="J208" s="1" t="s">
        <v>21</v>
      </c>
      <c r="K208" s="11">
        <v>44040.684027777781</v>
      </c>
    </row>
    <row r="209" spans="1:11" x14ac:dyDescent="0.15">
      <c r="A209" s="1">
        <v>207</v>
      </c>
      <c r="B209" s="1">
        <v>2</v>
      </c>
      <c r="C209" s="1" t="s">
        <v>10</v>
      </c>
      <c r="D209" s="1">
        <v>20</v>
      </c>
      <c r="E209" s="1" t="s">
        <v>103</v>
      </c>
      <c r="F209" s="1" t="s">
        <v>299</v>
      </c>
      <c r="G209" s="1" t="s">
        <v>13</v>
      </c>
      <c r="H209" s="1">
        <v>250</v>
      </c>
      <c r="I209" s="1" t="s">
        <v>14</v>
      </c>
      <c r="J209" s="1" t="s">
        <v>15</v>
      </c>
      <c r="K209" s="11">
        <v>44042.40865740741</v>
      </c>
    </row>
    <row r="210" spans="1:11" x14ac:dyDescent="0.15">
      <c r="A210" s="1">
        <v>208</v>
      </c>
      <c r="B210" s="1">
        <v>14</v>
      </c>
      <c r="C210" s="1" t="s">
        <v>88</v>
      </c>
      <c r="D210" s="1">
        <v>6000</v>
      </c>
      <c r="E210" s="1" t="s">
        <v>55</v>
      </c>
      <c r="F210" s="1" t="s">
        <v>300</v>
      </c>
      <c r="G210" s="1" t="s">
        <v>13</v>
      </c>
      <c r="H210" s="1">
        <v>5</v>
      </c>
      <c r="I210" s="1" t="s">
        <v>25</v>
      </c>
      <c r="J210" s="1" t="s">
        <v>14</v>
      </c>
      <c r="K210" s="11">
        <v>44045.468333333331</v>
      </c>
    </row>
    <row r="211" spans="1:11" x14ac:dyDescent="0.15">
      <c r="A211" s="1">
        <v>209</v>
      </c>
      <c r="B211" s="1">
        <v>2</v>
      </c>
      <c r="C211" s="1" t="s">
        <v>10</v>
      </c>
      <c r="D211" s="1">
        <v>20</v>
      </c>
      <c r="E211" s="1" t="s">
        <v>188</v>
      </c>
      <c r="F211" s="1" t="s">
        <v>301</v>
      </c>
      <c r="G211" s="1" t="s">
        <v>190</v>
      </c>
      <c r="H211" s="1">
        <v>300</v>
      </c>
      <c r="I211" s="1" t="s">
        <v>14</v>
      </c>
      <c r="J211" s="1" t="s">
        <v>19</v>
      </c>
      <c r="K211" s="11">
        <v>44045.642164351855</v>
      </c>
    </row>
    <row r="212" spans="1:11" x14ac:dyDescent="0.15">
      <c r="A212" s="1">
        <v>210</v>
      </c>
      <c r="B212" s="1">
        <v>15</v>
      </c>
      <c r="C212" s="1" t="s">
        <v>76</v>
      </c>
      <c r="D212" s="1">
        <v>230</v>
      </c>
      <c r="E212" s="1" t="s">
        <v>77</v>
      </c>
      <c r="F212" s="1" t="s">
        <v>302</v>
      </c>
      <c r="G212" s="1" t="s">
        <v>160</v>
      </c>
      <c r="H212" s="1">
        <v>5</v>
      </c>
      <c r="I212" s="1" t="s">
        <v>14</v>
      </c>
      <c r="J212" s="1" t="s">
        <v>21</v>
      </c>
      <c r="K212" s="11">
        <v>44045.720833333333</v>
      </c>
    </row>
    <row r="213" spans="1:11" x14ac:dyDescent="0.15">
      <c r="A213" s="1">
        <v>211</v>
      </c>
      <c r="B213" s="1">
        <v>1</v>
      </c>
      <c r="C213" s="1" t="s">
        <v>26</v>
      </c>
      <c r="D213" s="1">
        <v>1350</v>
      </c>
      <c r="E213" s="1" t="s">
        <v>50</v>
      </c>
      <c r="F213" s="1" t="s">
        <v>303</v>
      </c>
      <c r="G213" s="1" t="s">
        <v>160</v>
      </c>
      <c r="H213" s="1">
        <v>1</v>
      </c>
      <c r="I213" s="1" t="s">
        <v>21</v>
      </c>
      <c r="J213" s="1" t="s">
        <v>14</v>
      </c>
      <c r="K213" s="11">
        <v>44046.384398148148</v>
      </c>
    </row>
    <row r="214" spans="1:11" x14ac:dyDescent="0.15">
      <c r="A214" s="1">
        <v>212</v>
      </c>
      <c r="B214" s="1">
        <v>3</v>
      </c>
      <c r="C214" s="1" t="s">
        <v>39</v>
      </c>
      <c r="D214" s="1">
        <v>4500</v>
      </c>
      <c r="E214" s="1" t="s">
        <v>50</v>
      </c>
      <c r="F214" s="1" t="s">
        <v>304</v>
      </c>
      <c r="G214" s="1" t="s">
        <v>160</v>
      </c>
      <c r="H214" s="1">
        <v>1</v>
      </c>
      <c r="I214" s="1" t="s">
        <v>21</v>
      </c>
      <c r="J214" s="1" t="s">
        <v>14</v>
      </c>
      <c r="K214" s="11">
        <v>44046.385185185187</v>
      </c>
    </row>
    <row r="215" spans="1:11" x14ac:dyDescent="0.15">
      <c r="A215" s="1">
        <v>213</v>
      </c>
      <c r="B215" s="1">
        <v>3</v>
      </c>
      <c r="C215" s="1" t="s">
        <v>39</v>
      </c>
      <c r="D215" s="1">
        <v>4500</v>
      </c>
      <c r="E215" s="1" t="s">
        <v>50</v>
      </c>
      <c r="F215" s="1" t="s">
        <v>305</v>
      </c>
      <c r="G215" s="1" t="s">
        <v>160</v>
      </c>
      <c r="H215" s="1">
        <v>1</v>
      </c>
      <c r="I215" s="1" t="s">
        <v>14</v>
      </c>
      <c r="J215" s="1" t="s">
        <v>21</v>
      </c>
      <c r="K215" s="11">
        <v>44046.388472222221</v>
      </c>
    </row>
    <row r="216" spans="1:11" x14ac:dyDescent="0.15">
      <c r="A216" s="1">
        <v>214</v>
      </c>
      <c r="B216" s="1">
        <v>1</v>
      </c>
      <c r="C216" s="1" t="s">
        <v>26</v>
      </c>
      <c r="D216" s="1">
        <v>1350</v>
      </c>
      <c r="E216" s="1" t="s">
        <v>50</v>
      </c>
      <c r="F216" s="1" t="s">
        <v>306</v>
      </c>
      <c r="G216" s="1" t="s">
        <v>160</v>
      </c>
      <c r="H216" s="1">
        <v>1</v>
      </c>
      <c r="I216" s="1" t="s">
        <v>21</v>
      </c>
      <c r="J216" s="1" t="s">
        <v>14</v>
      </c>
      <c r="K216" s="11">
        <v>44046.607557870368</v>
      </c>
    </row>
    <row r="217" spans="1:11" x14ac:dyDescent="0.15">
      <c r="A217" s="1">
        <v>215</v>
      </c>
      <c r="B217" s="1">
        <v>2</v>
      </c>
      <c r="C217" s="1" t="s">
        <v>10</v>
      </c>
      <c r="D217" s="1">
        <v>20</v>
      </c>
      <c r="E217" s="1" t="s">
        <v>288</v>
      </c>
      <c r="F217" s="1" t="s">
        <v>307</v>
      </c>
      <c r="G217" s="1" t="s">
        <v>13</v>
      </c>
      <c r="H217" s="1">
        <v>20</v>
      </c>
      <c r="I217" s="1" t="s">
        <v>14</v>
      </c>
      <c r="J217" s="1" t="s">
        <v>21</v>
      </c>
      <c r="K217" s="11">
        <v>44047.32539351852</v>
      </c>
    </row>
    <row r="218" spans="1:11" x14ac:dyDescent="0.15">
      <c r="A218" s="1">
        <v>216</v>
      </c>
      <c r="B218" s="1">
        <v>2</v>
      </c>
      <c r="C218" s="1" t="s">
        <v>10</v>
      </c>
      <c r="D218" s="1">
        <v>20</v>
      </c>
      <c r="E218" s="1" t="s">
        <v>308</v>
      </c>
      <c r="F218" s="1" t="s">
        <v>309</v>
      </c>
      <c r="G218" s="1" t="s">
        <v>13</v>
      </c>
      <c r="H218" s="1">
        <v>100</v>
      </c>
      <c r="I218" s="1" t="s">
        <v>14</v>
      </c>
      <c r="J218" s="1" t="s">
        <v>17</v>
      </c>
      <c r="K218" s="11">
        <v>44047.722939814812</v>
      </c>
    </row>
    <row r="219" spans="1:11" x14ac:dyDescent="0.15">
      <c r="A219" s="1">
        <v>217</v>
      </c>
      <c r="B219" s="1">
        <v>2</v>
      </c>
      <c r="C219" s="1" t="s">
        <v>10</v>
      </c>
      <c r="D219" s="1">
        <v>20</v>
      </c>
      <c r="E219" s="1" t="s">
        <v>153</v>
      </c>
      <c r="F219" s="1" t="s">
        <v>310</v>
      </c>
      <c r="G219" s="1" t="s">
        <v>13</v>
      </c>
      <c r="H219" s="1">
        <v>42</v>
      </c>
      <c r="I219" s="1" t="s">
        <v>14</v>
      </c>
      <c r="J219" s="1" t="s">
        <v>21</v>
      </c>
      <c r="K219" s="11">
        <v>44048.359016203707</v>
      </c>
    </row>
    <row r="220" spans="1:11" x14ac:dyDescent="0.15">
      <c r="A220" s="1">
        <v>218</v>
      </c>
      <c r="B220" s="1">
        <v>15</v>
      </c>
      <c r="C220" s="1" t="s">
        <v>76</v>
      </c>
      <c r="D220" s="1">
        <v>230</v>
      </c>
      <c r="E220" s="1" t="s">
        <v>188</v>
      </c>
      <c r="F220" s="1" t="s">
        <v>311</v>
      </c>
      <c r="G220" s="1" t="s">
        <v>190</v>
      </c>
      <c r="H220" s="1">
        <v>23</v>
      </c>
      <c r="I220" s="1" t="s">
        <v>14</v>
      </c>
      <c r="J220" s="1" t="s">
        <v>19</v>
      </c>
      <c r="K220" s="11">
        <v>44048.376215277778</v>
      </c>
    </row>
    <row r="221" spans="1:11" x14ac:dyDescent="0.15">
      <c r="A221" s="1">
        <v>219</v>
      </c>
      <c r="B221" s="1">
        <v>2</v>
      </c>
      <c r="C221" s="1" t="s">
        <v>10</v>
      </c>
      <c r="D221" s="1">
        <v>20</v>
      </c>
      <c r="E221" s="1" t="s">
        <v>55</v>
      </c>
      <c r="F221" s="1" t="s">
        <v>312</v>
      </c>
      <c r="G221" s="1" t="s">
        <v>13</v>
      </c>
      <c r="H221" s="1">
        <v>200</v>
      </c>
      <c r="I221" s="1" t="s">
        <v>14</v>
      </c>
      <c r="J221" s="1" t="s">
        <v>23</v>
      </c>
      <c r="K221" s="11">
        <v>44048.692280092589</v>
      </c>
    </row>
    <row r="222" spans="1:11" x14ac:dyDescent="0.15">
      <c r="A222" s="1">
        <v>220</v>
      </c>
      <c r="B222" s="1">
        <v>2</v>
      </c>
      <c r="C222" s="1" t="s">
        <v>10</v>
      </c>
      <c r="D222" s="1">
        <v>20</v>
      </c>
      <c r="E222" s="1" t="s">
        <v>313</v>
      </c>
      <c r="F222" s="1" t="s">
        <v>314</v>
      </c>
      <c r="G222" s="1" t="s">
        <v>13</v>
      </c>
      <c r="H222" s="1">
        <v>30</v>
      </c>
      <c r="I222" s="1" t="s">
        <v>14</v>
      </c>
      <c r="J222" s="1" t="s">
        <v>21</v>
      </c>
      <c r="K222" s="11">
        <v>44050.640347222223</v>
      </c>
    </row>
    <row r="223" spans="1:11" x14ac:dyDescent="0.15">
      <c r="A223" s="1">
        <v>221</v>
      </c>
      <c r="B223" s="1">
        <v>14</v>
      </c>
      <c r="C223" s="1" t="s">
        <v>88</v>
      </c>
      <c r="D223" s="1">
        <v>6000</v>
      </c>
      <c r="E223" s="1" t="s">
        <v>55</v>
      </c>
      <c r="F223" s="1" t="s">
        <v>315</v>
      </c>
      <c r="G223" s="1" t="s">
        <v>13</v>
      </c>
      <c r="H223" s="1">
        <v>5</v>
      </c>
      <c r="I223" s="1" t="s">
        <v>14</v>
      </c>
      <c r="J223" s="1" t="s">
        <v>25</v>
      </c>
      <c r="K223" s="11">
        <v>44051.63318287037</v>
      </c>
    </row>
    <row r="224" spans="1:11" x14ac:dyDescent="0.15">
      <c r="A224" s="1">
        <v>222</v>
      </c>
      <c r="B224" s="1">
        <v>14</v>
      </c>
      <c r="C224" s="1" t="s">
        <v>88</v>
      </c>
      <c r="D224" s="1">
        <v>6000</v>
      </c>
      <c r="E224" s="1" t="s">
        <v>55</v>
      </c>
      <c r="F224" s="1" t="s">
        <v>316</v>
      </c>
      <c r="G224" s="1" t="s">
        <v>57</v>
      </c>
      <c r="H224" s="1">
        <v>2</v>
      </c>
      <c r="I224" s="1" t="s">
        <v>79</v>
      </c>
      <c r="J224" s="1" t="s">
        <v>14</v>
      </c>
      <c r="K224" s="11">
        <v>44056.394247685188</v>
      </c>
    </row>
    <row r="225" spans="1:11" x14ac:dyDescent="0.15">
      <c r="A225" s="1">
        <v>223</v>
      </c>
      <c r="B225" s="1">
        <v>15</v>
      </c>
      <c r="C225" s="1" t="s">
        <v>76</v>
      </c>
      <c r="D225" s="1">
        <v>230</v>
      </c>
      <c r="E225" s="1" t="s">
        <v>55</v>
      </c>
      <c r="F225" s="1" t="s">
        <v>317</v>
      </c>
      <c r="G225" s="1" t="s">
        <v>57</v>
      </c>
      <c r="H225" s="1">
        <v>18</v>
      </c>
      <c r="I225" s="1" t="s">
        <v>23</v>
      </c>
      <c r="J225" s="1" t="s">
        <v>14</v>
      </c>
      <c r="K225" s="11">
        <v>44058.430474537039</v>
      </c>
    </row>
    <row r="226" spans="1:11" x14ac:dyDescent="0.15">
      <c r="A226" s="1">
        <v>224</v>
      </c>
      <c r="B226" s="1">
        <v>2</v>
      </c>
      <c r="C226" s="1" t="s">
        <v>10</v>
      </c>
      <c r="D226" s="1">
        <v>20</v>
      </c>
      <c r="E226" s="1" t="s">
        <v>165</v>
      </c>
      <c r="F226" s="1" t="s">
        <v>318</v>
      </c>
      <c r="G226" s="1" t="s">
        <v>13</v>
      </c>
      <c r="H226" s="1">
        <v>100</v>
      </c>
      <c r="I226" s="1" t="s">
        <v>14</v>
      </c>
      <c r="J226" s="1" t="s">
        <v>17</v>
      </c>
      <c r="K226" s="11">
        <v>44059.655706018515</v>
      </c>
    </row>
    <row r="227" spans="1:11" x14ac:dyDescent="0.15">
      <c r="A227" s="1">
        <v>225</v>
      </c>
      <c r="B227" s="1">
        <v>2</v>
      </c>
      <c r="C227" s="1" t="s">
        <v>10</v>
      </c>
      <c r="D227" s="1">
        <v>20</v>
      </c>
      <c r="E227" s="1" t="s">
        <v>50</v>
      </c>
      <c r="F227" s="1" t="s">
        <v>319</v>
      </c>
      <c r="G227" s="1" t="s">
        <v>13</v>
      </c>
      <c r="H227" s="1">
        <v>47</v>
      </c>
      <c r="I227" s="1" t="s">
        <v>14</v>
      </c>
      <c r="J227" s="1" t="s">
        <v>21</v>
      </c>
      <c r="K227" s="11">
        <v>44059.729363425926</v>
      </c>
    </row>
    <row r="228" spans="1:11" x14ac:dyDescent="0.15">
      <c r="A228" s="1">
        <v>226</v>
      </c>
      <c r="B228" s="1">
        <v>2</v>
      </c>
      <c r="C228" s="1" t="s">
        <v>10</v>
      </c>
      <c r="D228" s="1">
        <v>20</v>
      </c>
      <c r="E228" s="1" t="s">
        <v>103</v>
      </c>
      <c r="F228" s="1" t="s">
        <v>320</v>
      </c>
      <c r="G228" s="1" t="s">
        <v>105</v>
      </c>
      <c r="H228" s="1">
        <v>130</v>
      </c>
      <c r="I228" s="1" t="s">
        <v>14</v>
      </c>
      <c r="J228" s="1" t="s">
        <v>15</v>
      </c>
      <c r="K228" s="11">
        <v>44060.364074074074</v>
      </c>
    </row>
    <row r="229" spans="1:11" x14ac:dyDescent="0.15">
      <c r="A229" s="1">
        <v>227</v>
      </c>
      <c r="B229" s="1">
        <v>2</v>
      </c>
      <c r="C229" s="1" t="s">
        <v>10</v>
      </c>
      <c r="D229" s="1">
        <v>20</v>
      </c>
      <c r="E229" s="1" t="s">
        <v>188</v>
      </c>
      <c r="F229" s="1" t="s">
        <v>321</v>
      </c>
      <c r="G229" s="1" t="s">
        <v>190</v>
      </c>
      <c r="H229" s="1">
        <v>300</v>
      </c>
      <c r="I229" s="1" t="s">
        <v>14</v>
      </c>
      <c r="J229" s="1" t="s">
        <v>19</v>
      </c>
      <c r="K229" s="11">
        <v>44061.360243055555</v>
      </c>
    </row>
    <row r="230" spans="1:11" x14ac:dyDescent="0.15">
      <c r="A230" s="1">
        <v>228</v>
      </c>
      <c r="B230" s="1">
        <v>2</v>
      </c>
      <c r="C230" s="1" t="s">
        <v>10</v>
      </c>
      <c r="D230" s="1">
        <v>20</v>
      </c>
      <c r="E230" s="1" t="s">
        <v>55</v>
      </c>
      <c r="F230" s="1" t="s">
        <v>322</v>
      </c>
      <c r="G230" s="1" t="s">
        <v>13</v>
      </c>
      <c r="H230" s="1">
        <v>300</v>
      </c>
      <c r="I230" s="1" t="s">
        <v>14</v>
      </c>
      <c r="J230" s="1" t="s">
        <v>79</v>
      </c>
      <c r="K230" s="11">
        <v>44064.610949074071</v>
      </c>
    </row>
    <row r="231" spans="1:11" x14ac:dyDescent="0.15">
      <c r="A231" s="1">
        <v>229</v>
      </c>
      <c r="B231" s="1">
        <v>9</v>
      </c>
      <c r="C231" s="1" t="s">
        <v>42</v>
      </c>
      <c r="D231" s="1">
        <v>4500</v>
      </c>
      <c r="E231" s="1" t="s">
        <v>55</v>
      </c>
      <c r="F231" s="1" t="s">
        <v>323</v>
      </c>
      <c r="G231" s="1" t="s">
        <v>13</v>
      </c>
      <c r="H231" s="1">
        <v>2</v>
      </c>
      <c r="I231" s="1" t="s">
        <v>25</v>
      </c>
      <c r="J231" s="1" t="s">
        <v>14</v>
      </c>
      <c r="K231" s="11">
        <v>44064.639039351852</v>
      </c>
    </row>
    <row r="232" spans="1:11" x14ac:dyDescent="0.15">
      <c r="A232" s="1">
        <v>230</v>
      </c>
      <c r="B232" s="1">
        <v>7</v>
      </c>
      <c r="C232" s="1" t="s">
        <v>30</v>
      </c>
      <c r="D232" s="1">
        <v>2150</v>
      </c>
      <c r="E232" s="1" t="s">
        <v>55</v>
      </c>
      <c r="F232" s="1" t="s">
        <v>324</v>
      </c>
      <c r="G232" s="1" t="s">
        <v>13</v>
      </c>
      <c r="H232" s="1">
        <v>4</v>
      </c>
      <c r="I232" s="1" t="s">
        <v>25</v>
      </c>
      <c r="J232" s="1" t="s">
        <v>14</v>
      </c>
      <c r="K232" s="11">
        <v>44064.639039351852</v>
      </c>
    </row>
    <row r="233" spans="1:11" x14ac:dyDescent="0.15">
      <c r="A233" s="1">
        <v>231</v>
      </c>
      <c r="B233" s="1">
        <v>12</v>
      </c>
      <c r="C233" s="1" t="s">
        <v>44</v>
      </c>
      <c r="D233" s="1">
        <v>1100</v>
      </c>
      <c r="E233" s="1" t="s">
        <v>55</v>
      </c>
      <c r="F233" s="1" t="s">
        <v>325</v>
      </c>
      <c r="G233" s="1" t="s">
        <v>13</v>
      </c>
      <c r="H233" s="1">
        <v>9</v>
      </c>
      <c r="I233" s="1" t="s">
        <v>25</v>
      </c>
      <c r="J233" s="1" t="s">
        <v>14</v>
      </c>
      <c r="K233" s="11">
        <v>44064.639039351852</v>
      </c>
    </row>
    <row r="234" spans="1:11" x14ac:dyDescent="0.15">
      <c r="A234" s="1">
        <v>232</v>
      </c>
      <c r="B234" s="1">
        <v>1</v>
      </c>
      <c r="C234" s="1" t="s">
        <v>26</v>
      </c>
      <c r="D234" s="1">
        <v>1350</v>
      </c>
      <c r="E234" s="1" t="s">
        <v>55</v>
      </c>
      <c r="F234" s="1" t="s">
        <v>326</v>
      </c>
      <c r="G234" s="1" t="s">
        <v>13</v>
      </c>
      <c r="H234" s="1">
        <v>12</v>
      </c>
      <c r="I234" s="1" t="s">
        <v>25</v>
      </c>
      <c r="J234" s="1" t="s">
        <v>14</v>
      </c>
      <c r="K234" s="11">
        <v>44064.639039351852</v>
      </c>
    </row>
    <row r="235" spans="1:11" x14ac:dyDescent="0.15">
      <c r="A235" s="1">
        <v>233</v>
      </c>
      <c r="B235" s="1">
        <v>14</v>
      </c>
      <c r="C235" s="1" t="s">
        <v>88</v>
      </c>
      <c r="D235" s="1">
        <v>6000</v>
      </c>
      <c r="E235" s="1" t="s">
        <v>55</v>
      </c>
      <c r="F235" s="1" t="s">
        <v>327</v>
      </c>
      <c r="G235" s="1" t="s">
        <v>13</v>
      </c>
      <c r="H235" s="1">
        <v>2</v>
      </c>
      <c r="I235" s="1" t="s">
        <v>14</v>
      </c>
      <c r="J235" s="1" t="s">
        <v>79</v>
      </c>
      <c r="K235" s="11">
        <v>44065.726863425924</v>
      </c>
    </row>
    <row r="236" spans="1:11" x14ac:dyDescent="0.15">
      <c r="A236" s="1">
        <v>234</v>
      </c>
      <c r="B236" s="1">
        <v>15</v>
      </c>
      <c r="C236" s="1" t="s">
        <v>76</v>
      </c>
      <c r="D236" s="1">
        <v>230</v>
      </c>
      <c r="E236" s="1" t="s">
        <v>50</v>
      </c>
      <c r="F236" s="1" t="s">
        <v>328</v>
      </c>
      <c r="G236" s="1" t="s">
        <v>13</v>
      </c>
      <c r="H236" s="1">
        <v>2</v>
      </c>
      <c r="I236" s="1" t="s">
        <v>14</v>
      </c>
      <c r="J236" s="1" t="s">
        <v>21</v>
      </c>
      <c r="K236" s="11">
        <v>44066.355995370373</v>
      </c>
    </row>
    <row r="237" spans="1:11" x14ac:dyDescent="0.15">
      <c r="A237" s="1">
        <v>235</v>
      </c>
      <c r="B237" s="1">
        <v>15</v>
      </c>
      <c r="C237" s="1" t="s">
        <v>76</v>
      </c>
      <c r="D237" s="1">
        <v>230</v>
      </c>
      <c r="E237" s="1" t="s">
        <v>55</v>
      </c>
      <c r="F237" s="1" t="s">
        <v>329</v>
      </c>
      <c r="G237" s="1" t="s">
        <v>57</v>
      </c>
      <c r="H237" s="1">
        <v>2</v>
      </c>
      <c r="I237" s="1" t="s">
        <v>79</v>
      </c>
      <c r="J237" s="1" t="s">
        <v>14</v>
      </c>
      <c r="K237" s="11">
        <v>44066.473182870373</v>
      </c>
    </row>
    <row r="238" spans="1:11" x14ac:dyDescent="0.15">
      <c r="A238" s="1">
        <v>236</v>
      </c>
      <c r="B238" s="1">
        <v>1</v>
      </c>
      <c r="C238" s="1" t="s">
        <v>26</v>
      </c>
      <c r="D238" s="1">
        <v>1350</v>
      </c>
      <c r="E238" s="1" t="s">
        <v>11</v>
      </c>
      <c r="F238" s="1" t="s">
        <v>330</v>
      </c>
      <c r="G238" s="1" t="s">
        <v>13</v>
      </c>
      <c r="H238" s="1">
        <v>27</v>
      </c>
      <c r="I238" s="1" t="s">
        <v>14</v>
      </c>
      <c r="J238" s="1" t="s">
        <v>36</v>
      </c>
      <c r="K238" s="11">
        <v>44067.370173611111</v>
      </c>
    </row>
    <row r="239" spans="1:11" x14ac:dyDescent="0.15">
      <c r="A239" s="1">
        <v>237</v>
      </c>
      <c r="B239" s="1">
        <v>7</v>
      </c>
      <c r="C239" s="1" t="s">
        <v>30</v>
      </c>
      <c r="D239" s="1">
        <v>2150</v>
      </c>
      <c r="E239" s="1" t="s">
        <v>11</v>
      </c>
      <c r="F239" s="1" t="s">
        <v>331</v>
      </c>
      <c r="G239" s="1" t="s">
        <v>13</v>
      </c>
      <c r="H239" s="1">
        <v>7</v>
      </c>
      <c r="I239" s="1" t="s">
        <v>14</v>
      </c>
      <c r="J239" s="1" t="s">
        <v>36</v>
      </c>
      <c r="K239" s="11">
        <v>44067.370173611111</v>
      </c>
    </row>
    <row r="240" spans="1:11" x14ac:dyDescent="0.15">
      <c r="A240" s="1">
        <v>238</v>
      </c>
      <c r="B240" s="1">
        <v>12</v>
      </c>
      <c r="C240" s="1" t="s">
        <v>44</v>
      </c>
      <c r="D240" s="1">
        <v>1100</v>
      </c>
      <c r="E240" s="1" t="s">
        <v>11</v>
      </c>
      <c r="F240" s="1" t="s">
        <v>332</v>
      </c>
      <c r="G240" s="1" t="s">
        <v>13</v>
      </c>
      <c r="H240" s="1">
        <v>15</v>
      </c>
      <c r="I240" s="1" t="s">
        <v>14</v>
      </c>
      <c r="J240" s="1" t="s">
        <v>36</v>
      </c>
      <c r="K240" s="11">
        <v>44067.370173611111</v>
      </c>
    </row>
    <row r="241" spans="1:11" x14ac:dyDescent="0.15">
      <c r="A241" s="1">
        <v>239</v>
      </c>
      <c r="B241" s="1">
        <v>9</v>
      </c>
      <c r="C241" s="1" t="s">
        <v>42</v>
      </c>
      <c r="D241" s="1">
        <v>4500</v>
      </c>
      <c r="E241" s="1" t="s">
        <v>11</v>
      </c>
      <c r="F241" s="1" t="s">
        <v>333</v>
      </c>
      <c r="G241" s="1" t="s">
        <v>13</v>
      </c>
      <c r="H241" s="1">
        <v>11</v>
      </c>
      <c r="I241" s="1" t="s">
        <v>14</v>
      </c>
      <c r="J241" s="1" t="s">
        <v>36</v>
      </c>
      <c r="K241" s="11">
        <v>44067.370173611111</v>
      </c>
    </row>
    <row r="242" spans="1:11" x14ac:dyDescent="0.15">
      <c r="A242" s="1">
        <v>240</v>
      </c>
      <c r="B242" s="1">
        <v>3</v>
      </c>
      <c r="C242" s="1" t="s">
        <v>39</v>
      </c>
      <c r="D242" s="1">
        <v>4500</v>
      </c>
      <c r="E242" s="1" t="s">
        <v>11</v>
      </c>
      <c r="F242" s="1" t="s">
        <v>334</v>
      </c>
      <c r="G242" s="1" t="s">
        <v>13</v>
      </c>
      <c r="H242" s="1">
        <v>4</v>
      </c>
      <c r="I242" s="1" t="s">
        <v>14</v>
      </c>
      <c r="J242" s="1" t="s">
        <v>36</v>
      </c>
      <c r="K242" s="11">
        <v>44067.370173611111</v>
      </c>
    </row>
    <row r="243" spans="1:11" x14ac:dyDescent="0.15">
      <c r="A243" s="1">
        <v>241</v>
      </c>
      <c r="B243" s="1">
        <v>15</v>
      </c>
      <c r="C243" s="1" t="s">
        <v>76</v>
      </c>
      <c r="D243" s="1">
        <v>230</v>
      </c>
      <c r="E243" s="1" t="s">
        <v>153</v>
      </c>
      <c r="F243" s="1" t="s">
        <v>335</v>
      </c>
      <c r="G243" s="1" t="s">
        <v>13</v>
      </c>
      <c r="H243" s="1">
        <v>4</v>
      </c>
      <c r="I243" s="1" t="s">
        <v>14</v>
      </c>
      <c r="J243" s="1" t="s">
        <v>21</v>
      </c>
      <c r="K243" s="11">
        <v>44068.416435185187</v>
      </c>
    </row>
    <row r="244" spans="1:11" x14ac:dyDescent="0.15">
      <c r="A244" s="1">
        <v>242</v>
      </c>
      <c r="B244" s="1">
        <v>2</v>
      </c>
      <c r="C244" s="1" t="s">
        <v>10</v>
      </c>
      <c r="D244" s="1">
        <v>20</v>
      </c>
      <c r="E244" s="1" t="s">
        <v>55</v>
      </c>
      <c r="F244" s="1" t="s">
        <v>336</v>
      </c>
      <c r="G244" s="1" t="s">
        <v>13</v>
      </c>
      <c r="H244" s="1">
        <v>200</v>
      </c>
      <c r="I244" s="1" t="s">
        <v>14</v>
      </c>
      <c r="J244" s="1" t="s">
        <v>23</v>
      </c>
      <c r="K244" s="11">
        <v>44068.417245370372</v>
      </c>
    </row>
    <row r="245" spans="1:11" x14ac:dyDescent="0.15">
      <c r="A245" s="1">
        <v>243</v>
      </c>
      <c r="B245" s="1">
        <v>2</v>
      </c>
      <c r="C245" s="1" t="s">
        <v>10</v>
      </c>
      <c r="D245" s="1">
        <v>20</v>
      </c>
      <c r="E245" s="1" t="s">
        <v>337</v>
      </c>
      <c r="F245" s="1" t="s">
        <v>338</v>
      </c>
      <c r="G245" s="1" t="s">
        <v>13</v>
      </c>
      <c r="H245" s="1">
        <v>130</v>
      </c>
      <c r="I245" s="1" t="s">
        <v>14</v>
      </c>
      <c r="J245" s="1" t="s">
        <v>15</v>
      </c>
      <c r="K245" s="11">
        <v>44074.700752314813</v>
      </c>
    </row>
    <row r="246" spans="1:11" x14ac:dyDescent="0.15">
      <c r="A246" s="1">
        <v>244</v>
      </c>
      <c r="B246" s="1">
        <v>2</v>
      </c>
      <c r="C246" s="1" t="s">
        <v>10</v>
      </c>
      <c r="D246" s="1">
        <v>20</v>
      </c>
      <c r="E246" s="1" t="s">
        <v>188</v>
      </c>
      <c r="F246" s="1" t="s">
        <v>339</v>
      </c>
      <c r="G246" s="1" t="s">
        <v>13</v>
      </c>
      <c r="H246" s="1">
        <v>300</v>
      </c>
      <c r="I246" s="1" t="s">
        <v>14</v>
      </c>
      <c r="J246" s="1" t="s">
        <v>19</v>
      </c>
      <c r="K246" s="11">
        <v>44075.349872685183</v>
      </c>
    </row>
    <row r="247" spans="1:11" x14ac:dyDescent="0.15">
      <c r="A247" s="1">
        <v>245</v>
      </c>
      <c r="B247" s="1">
        <v>2</v>
      </c>
      <c r="C247" s="1" t="s">
        <v>10</v>
      </c>
      <c r="D247" s="1">
        <v>20</v>
      </c>
      <c r="E247" s="1" t="s">
        <v>153</v>
      </c>
      <c r="F247" s="1" t="s">
        <v>340</v>
      </c>
      <c r="G247" s="1" t="s">
        <v>13</v>
      </c>
      <c r="H247" s="1">
        <v>50</v>
      </c>
      <c r="I247" s="1" t="s">
        <v>14</v>
      </c>
      <c r="J247" s="1" t="s">
        <v>21</v>
      </c>
      <c r="K247" s="11">
        <v>44075.439004629632</v>
      </c>
    </row>
    <row r="248" spans="1:11" x14ac:dyDescent="0.15">
      <c r="A248" s="1">
        <v>246</v>
      </c>
      <c r="B248" s="1">
        <v>2</v>
      </c>
      <c r="C248" s="1" t="s">
        <v>10</v>
      </c>
      <c r="D248" s="1">
        <v>20</v>
      </c>
      <c r="E248" s="1" t="s">
        <v>55</v>
      </c>
      <c r="F248" s="1" t="s">
        <v>341</v>
      </c>
      <c r="G248" s="1" t="s">
        <v>13</v>
      </c>
      <c r="H248" s="1">
        <v>560</v>
      </c>
      <c r="I248" s="1" t="s">
        <v>14</v>
      </c>
      <c r="J248" s="1" t="s">
        <v>25</v>
      </c>
      <c r="K248" s="11">
        <v>44076.618472222224</v>
      </c>
    </row>
    <row r="249" spans="1:11" x14ac:dyDescent="0.15">
      <c r="A249" s="1">
        <v>247</v>
      </c>
      <c r="B249" s="1">
        <v>15</v>
      </c>
      <c r="C249" s="1" t="s">
        <v>76</v>
      </c>
      <c r="D249" s="1">
        <v>230</v>
      </c>
      <c r="E249" s="1" t="s">
        <v>55</v>
      </c>
      <c r="F249" s="1" t="s">
        <v>342</v>
      </c>
      <c r="G249" s="1" t="s">
        <v>57</v>
      </c>
      <c r="H249" s="1">
        <v>7</v>
      </c>
      <c r="I249" s="1" t="s">
        <v>79</v>
      </c>
      <c r="J249" s="1" t="s">
        <v>14</v>
      </c>
      <c r="K249" s="11">
        <v>44076.620347222219</v>
      </c>
    </row>
    <row r="250" spans="1:11" x14ac:dyDescent="0.15">
      <c r="A250" s="1">
        <v>248</v>
      </c>
      <c r="B250" s="1">
        <v>14</v>
      </c>
      <c r="C250" s="1" t="s">
        <v>88</v>
      </c>
      <c r="D250" s="1">
        <v>6000</v>
      </c>
      <c r="E250" s="1" t="s">
        <v>55</v>
      </c>
      <c r="F250" s="1" t="s">
        <v>343</v>
      </c>
      <c r="G250" s="1" t="s">
        <v>13</v>
      </c>
      <c r="H250" s="1">
        <v>1</v>
      </c>
      <c r="I250" s="1" t="s">
        <v>79</v>
      </c>
      <c r="J250" s="1" t="s">
        <v>14</v>
      </c>
      <c r="K250" s="11">
        <v>44077.3984375</v>
      </c>
    </row>
    <row r="251" spans="1:11" x14ac:dyDescent="0.15">
      <c r="A251" s="1">
        <v>249</v>
      </c>
      <c r="B251" s="1">
        <v>14</v>
      </c>
      <c r="C251" s="1" t="s">
        <v>88</v>
      </c>
      <c r="D251" s="1">
        <v>6000</v>
      </c>
      <c r="E251" s="1" t="s">
        <v>55</v>
      </c>
      <c r="F251" s="1" t="s">
        <v>344</v>
      </c>
      <c r="G251" s="1" t="s">
        <v>13</v>
      </c>
      <c r="H251" s="1">
        <v>2</v>
      </c>
      <c r="I251" s="1" t="s">
        <v>14</v>
      </c>
      <c r="J251" s="1" t="s">
        <v>79</v>
      </c>
      <c r="K251" s="11">
        <v>44077.639560185184</v>
      </c>
    </row>
    <row r="252" spans="1:11" x14ac:dyDescent="0.15">
      <c r="A252" s="1">
        <v>250</v>
      </c>
      <c r="B252" s="1">
        <v>2</v>
      </c>
      <c r="C252" s="1" t="s">
        <v>10</v>
      </c>
      <c r="D252" s="1">
        <v>20</v>
      </c>
      <c r="E252" s="1" t="s">
        <v>55</v>
      </c>
      <c r="F252" s="1" t="s">
        <v>345</v>
      </c>
      <c r="G252" s="1" t="s">
        <v>13</v>
      </c>
      <c r="H252" s="1">
        <v>200</v>
      </c>
      <c r="I252" s="1" t="s">
        <v>14</v>
      </c>
      <c r="J252" s="1" t="s">
        <v>23</v>
      </c>
      <c r="K252" s="11">
        <v>44082.613506944443</v>
      </c>
    </row>
    <row r="253" spans="1:11" x14ac:dyDescent="0.15">
      <c r="A253" s="1">
        <v>251</v>
      </c>
      <c r="B253" s="1">
        <v>2</v>
      </c>
      <c r="C253" s="1" t="s">
        <v>10</v>
      </c>
      <c r="D253" s="1">
        <v>20</v>
      </c>
      <c r="E253" s="1" t="s">
        <v>50</v>
      </c>
      <c r="F253" s="1" t="s">
        <v>346</v>
      </c>
      <c r="G253" s="1" t="s">
        <v>160</v>
      </c>
      <c r="H253" s="1">
        <v>54</v>
      </c>
      <c r="I253" s="1" t="s">
        <v>14</v>
      </c>
      <c r="J253" s="1" t="s">
        <v>21</v>
      </c>
      <c r="K253" s="11">
        <v>44083.403749999998</v>
      </c>
    </row>
    <row r="254" spans="1:11" x14ac:dyDescent="0.15">
      <c r="A254" s="1">
        <v>252</v>
      </c>
      <c r="B254" s="1">
        <v>15</v>
      </c>
      <c r="C254" s="1" t="s">
        <v>76</v>
      </c>
      <c r="D254" s="1">
        <v>230</v>
      </c>
      <c r="E254" s="1" t="s">
        <v>347</v>
      </c>
      <c r="F254" s="1" t="s">
        <v>348</v>
      </c>
      <c r="G254" s="1" t="s">
        <v>13</v>
      </c>
      <c r="H254" s="1">
        <v>11</v>
      </c>
      <c r="I254" s="1" t="s">
        <v>14</v>
      </c>
      <c r="J254" s="1" t="s">
        <v>17</v>
      </c>
      <c r="K254" s="11">
        <v>44084.351388888892</v>
      </c>
    </row>
    <row r="255" spans="1:11" x14ac:dyDescent="0.15">
      <c r="A255" s="1">
        <v>253</v>
      </c>
      <c r="B255" s="1">
        <v>2</v>
      </c>
      <c r="C255" s="1" t="s">
        <v>10</v>
      </c>
      <c r="D255" s="1">
        <v>20</v>
      </c>
      <c r="E255" s="1" t="s">
        <v>347</v>
      </c>
      <c r="F255" s="1" t="s">
        <v>349</v>
      </c>
      <c r="G255" s="1" t="s">
        <v>13</v>
      </c>
      <c r="H255" s="1">
        <v>22</v>
      </c>
      <c r="I255" s="1" t="s">
        <v>14</v>
      </c>
      <c r="J255" s="1" t="s">
        <v>17</v>
      </c>
      <c r="K255" s="11">
        <v>44084.351875</v>
      </c>
    </row>
    <row r="256" spans="1:11" x14ac:dyDescent="0.15">
      <c r="A256" s="1">
        <v>254</v>
      </c>
      <c r="B256" s="1">
        <v>1</v>
      </c>
      <c r="C256" s="1" t="s">
        <v>26</v>
      </c>
      <c r="D256" s="1">
        <v>1350</v>
      </c>
      <c r="E256" s="1" t="s">
        <v>11</v>
      </c>
      <c r="F256" s="1" t="s">
        <v>350</v>
      </c>
      <c r="G256" s="1" t="s">
        <v>13</v>
      </c>
      <c r="H256" s="1">
        <v>20</v>
      </c>
      <c r="I256" s="1" t="s">
        <v>36</v>
      </c>
      <c r="J256" s="1" t="s">
        <v>14</v>
      </c>
      <c r="K256" s="11">
        <v>44084.377615740741</v>
      </c>
    </row>
    <row r="257" spans="1:11" x14ac:dyDescent="0.15">
      <c r="A257" s="1">
        <v>255</v>
      </c>
      <c r="B257" s="1">
        <v>16</v>
      </c>
      <c r="C257" s="1" t="s">
        <v>30</v>
      </c>
      <c r="D257" s="1">
        <v>4500</v>
      </c>
      <c r="E257" s="1" t="s">
        <v>11</v>
      </c>
      <c r="F257" s="1" t="s">
        <v>351</v>
      </c>
      <c r="G257" s="1" t="s">
        <v>13</v>
      </c>
      <c r="H257" s="1">
        <v>6</v>
      </c>
      <c r="I257" s="1" t="s">
        <v>36</v>
      </c>
      <c r="J257" s="1" t="s">
        <v>14</v>
      </c>
      <c r="K257" s="11">
        <v>44084.377615740741</v>
      </c>
    </row>
    <row r="258" spans="1:11" x14ac:dyDescent="0.15">
      <c r="A258" s="1">
        <v>256</v>
      </c>
      <c r="B258" s="1">
        <v>12</v>
      </c>
      <c r="C258" s="1" t="s">
        <v>44</v>
      </c>
      <c r="D258" s="1">
        <v>1100</v>
      </c>
      <c r="E258" s="1" t="s">
        <v>11</v>
      </c>
      <c r="F258" s="1" t="s">
        <v>352</v>
      </c>
      <c r="G258" s="1" t="s">
        <v>13</v>
      </c>
      <c r="H258" s="1">
        <v>13</v>
      </c>
      <c r="I258" s="1" t="s">
        <v>36</v>
      </c>
      <c r="J258" s="1" t="s">
        <v>14</v>
      </c>
      <c r="K258" s="11">
        <v>44084.377615740741</v>
      </c>
    </row>
    <row r="259" spans="1:11" x14ac:dyDescent="0.15">
      <c r="A259" s="1">
        <v>257</v>
      </c>
      <c r="B259" s="1">
        <v>9</v>
      </c>
      <c r="C259" s="1" t="s">
        <v>42</v>
      </c>
      <c r="D259" s="1">
        <v>4500</v>
      </c>
      <c r="E259" s="1" t="s">
        <v>11</v>
      </c>
      <c r="F259" s="1" t="s">
        <v>353</v>
      </c>
      <c r="G259" s="1" t="s">
        <v>13</v>
      </c>
      <c r="H259" s="1">
        <v>10</v>
      </c>
      <c r="I259" s="1" t="s">
        <v>36</v>
      </c>
      <c r="J259" s="1" t="s">
        <v>14</v>
      </c>
      <c r="K259" s="11">
        <v>44084.377615740741</v>
      </c>
    </row>
    <row r="260" spans="1:11" x14ac:dyDescent="0.15">
      <c r="A260" s="1">
        <v>258</v>
      </c>
      <c r="B260" s="1">
        <v>3</v>
      </c>
      <c r="C260" s="1" t="s">
        <v>39</v>
      </c>
      <c r="D260" s="1">
        <v>4500</v>
      </c>
      <c r="E260" s="1" t="s">
        <v>11</v>
      </c>
      <c r="F260" s="1" t="s">
        <v>354</v>
      </c>
      <c r="G260" s="1" t="s">
        <v>13</v>
      </c>
      <c r="H260" s="1">
        <v>3</v>
      </c>
      <c r="I260" s="1" t="s">
        <v>36</v>
      </c>
      <c r="J260" s="1" t="s">
        <v>14</v>
      </c>
      <c r="K260" s="11">
        <v>44084.377615740741</v>
      </c>
    </row>
    <row r="261" spans="1:11" x14ac:dyDescent="0.15">
      <c r="A261" s="1">
        <v>259</v>
      </c>
      <c r="B261" s="1">
        <v>7</v>
      </c>
      <c r="C261" s="1" t="s">
        <v>30</v>
      </c>
      <c r="D261" s="1">
        <v>2150</v>
      </c>
      <c r="E261" s="1" t="s">
        <v>11</v>
      </c>
      <c r="F261" s="1" t="s">
        <v>355</v>
      </c>
      <c r="G261" s="1" t="s">
        <v>13</v>
      </c>
      <c r="H261" s="1">
        <v>1</v>
      </c>
      <c r="I261" s="1" t="s">
        <v>36</v>
      </c>
      <c r="J261" s="1" t="s">
        <v>132</v>
      </c>
      <c r="K261" s="11">
        <v>44084.382094907407</v>
      </c>
    </row>
    <row r="262" spans="1:11" x14ac:dyDescent="0.15">
      <c r="A262" s="1">
        <v>260</v>
      </c>
      <c r="B262" s="1">
        <v>1</v>
      </c>
      <c r="C262" s="1" t="s">
        <v>26</v>
      </c>
      <c r="D262" s="1">
        <v>1350</v>
      </c>
      <c r="E262" s="1" t="s">
        <v>11</v>
      </c>
      <c r="F262" s="1" t="s">
        <v>356</v>
      </c>
      <c r="G262" s="1" t="s">
        <v>13</v>
      </c>
      <c r="H262" s="1">
        <v>7</v>
      </c>
      <c r="I262" s="1" t="s">
        <v>36</v>
      </c>
      <c r="J262" s="1" t="s">
        <v>132</v>
      </c>
      <c r="K262" s="11">
        <v>44084.382094907407</v>
      </c>
    </row>
    <row r="263" spans="1:11" x14ac:dyDescent="0.15">
      <c r="A263" s="1">
        <v>261</v>
      </c>
      <c r="B263" s="1">
        <v>12</v>
      </c>
      <c r="C263" s="1" t="s">
        <v>44</v>
      </c>
      <c r="D263" s="1">
        <v>1100</v>
      </c>
      <c r="E263" s="1" t="s">
        <v>11</v>
      </c>
      <c r="F263" s="1" t="s">
        <v>357</v>
      </c>
      <c r="G263" s="1" t="s">
        <v>13</v>
      </c>
      <c r="H263" s="1">
        <v>2</v>
      </c>
      <c r="I263" s="1" t="s">
        <v>36</v>
      </c>
      <c r="J263" s="1" t="s">
        <v>132</v>
      </c>
      <c r="K263" s="11">
        <v>44084.382094907407</v>
      </c>
    </row>
    <row r="264" spans="1:11" x14ac:dyDescent="0.15">
      <c r="A264" s="1">
        <v>262</v>
      </c>
      <c r="B264" s="1">
        <v>3</v>
      </c>
      <c r="C264" s="1" t="s">
        <v>39</v>
      </c>
      <c r="D264" s="1">
        <v>4500</v>
      </c>
      <c r="E264" s="1" t="s">
        <v>11</v>
      </c>
      <c r="F264" s="1" t="s">
        <v>358</v>
      </c>
      <c r="G264" s="1" t="s">
        <v>13</v>
      </c>
      <c r="H264" s="1">
        <v>1</v>
      </c>
      <c r="I264" s="1" t="s">
        <v>36</v>
      </c>
      <c r="J264" s="1" t="s">
        <v>132</v>
      </c>
      <c r="K264" s="11">
        <v>44084.382094907407</v>
      </c>
    </row>
    <row r="265" spans="1:11" x14ac:dyDescent="0.15">
      <c r="A265" s="1">
        <v>263</v>
      </c>
      <c r="B265" s="1">
        <v>8</v>
      </c>
      <c r="C265" s="1" t="s">
        <v>26</v>
      </c>
      <c r="D265" s="1">
        <v>1350</v>
      </c>
      <c r="E265" s="1" t="s">
        <v>50</v>
      </c>
      <c r="F265" s="1" t="s">
        <v>359</v>
      </c>
      <c r="G265" s="1" t="s">
        <v>160</v>
      </c>
      <c r="H265" s="1">
        <v>6</v>
      </c>
      <c r="I265" s="1" t="s">
        <v>14</v>
      </c>
      <c r="J265" s="1" t="s">
        <v>21</v>
      </c>
      <c r="K265" s="11">
        <v>44088.431203703702</v>
      </c>
    </row>
    <row r="266" spans="1:11" x14ac:dyDescent="0.15">
      <c r="A266" s="1">
        <v>264</v>
      </c>
      <c r="B266" s="1">
        <v>1</v>
      </c>
      <c r="C266" s="1" t="s">
        <v>26</v>
      </c>
      <c r="D266" s="1">
        <v>1350</v>
      </c>
      <c r="E266" s="1" t="s">
        <v>55</v>
      </c>
      <c r="F266" s="1" t="s">
        <v>360</v>
      </c>
      <c r="G266" s="1" t="s">
        <v>13</v>
      </c>
      <c r="H266" s="1">
        <v>19</v>
      </c>
      <c r="I266" s="1" t="s">
        <v>14</v>
      </c>
      <c r="J266" s="1" t="s">
        <v>25</v>
      </c>
      <c r="K266" s="11">
        <v>44088.668749999997</v>
      </c>
    </row>
    <row r="267" spans="1:11" x14ac:dyDescent="0.15">
      <c r="A267" s="1">
        <v>265</v>
      </c>
      <c r="B267" s="1">
        <v>9</v>
      </c>
      <c r="C267" s="1" t="s">
        <v>42</v>
      </c>
      <c r="D267" s="1">
        <v>4500</v>
      </c>
      <c r="E267" s="1" t="s">
        <v>55</v>
      </c>
      <c r="F267" s="1" t="s">
        <v>361</v>
      </c>
      <c r="G267" s="1" t="s">
        <v>13</v>
      </c>
      <c r="H267" s="1">
        <v>11</v>
      </c>
      <c r="I267" s="1" t="s">
        <v>14</v>
      </c>
      <c r="J267" s="1" t="s">
        <v>25</v>
      </c>
      <c r="K267" s="11">
        <v>44088.668749999997</v>
      </c>
    </row>
    <row r="268" spans="1:11" x14ac:dyDescent="0.15">
      <c r="A268" s="1">
        <v>266</v>
      </c>
      <c r="B268" s="1">
        <v>12</v>
      </c>
      <c r="C268" s="1" t="s">
        <v>44</v>
      </c>
      <c r="D268" s="1">
        <v>1100</v>
      </c>
      <c r="E268" s="1" t="s">
        <v>55</v>
      </c>
      <c r="F268" s="1" t="s">
        <v>362</v>
      </c>
      <c r="G268" s="1" t="s">
        <v>13</v>
      </c>
      <c r="H268" s="1">
        <v>13</v>
      </c>
      <c r="I268" s="1" t="s">
        <v>14</v>
      </c>
      <c r="J268" s="1" t="s">
        <v>25</v>
      </c>
      <c r="K268" s="11">
        <v>44088.668749999997</v>
      </c>
    </row>
    <row r="269" spans="1:11" x14ac:dyDescent="0.15">
      <c r="A269" s="1">
        <v>267</v>
      </c>
      <c r="B269" s="1">
        <v>7</v>
      </c>
      <c r="C269" s="1" t="s">
        <v>30</v>
      </c>
      <c r="D269" s="1">
        <v>2150</v>
      </c>
      <c r="E269" s="1" t="s">
        <v>55</v>
      </c>
      <c r="F269" s="1" t="s">
        <v>363</v>
      </c>
      <c r="G269" s="1" t="s">
        <v>13</v>
      </c>
      <c r="H269" s="1">
        <v>7</v>
      </c>
      <c r="I269" s="1" t="s">
        <v>14</v>
      </c>
      <c r="J269" s="1" t="s">
        <v>25</v>
      </c>
      <c r="K269" s="11">
        <v>44088.668749999997</v>
      </c>
    </row>
    <row r="270" spans="1:11" x14ac:dyDescent="0.15">
      <c r="A270" s="1">
        <v>268</v>
      </c>
      <c r="B270" s="1">
        <v>15</v>
      </c>
      <c r="C270" s="1" t="s">
        <v>76</v>
      </c>
      <c r="D270" s="1">
        <v>230</v>
      </c>
      <c r="E270" s="1" t="s">
        <v>55</v>
      </c>
      <c r="F270" s="1" t="s">
        <v>364</v>
      </c>
      <c r="G270" s="1" t="s">
        <v>57</v>
      </c>
      <c r="H270" s="1">
        <v>1</v>
      </c>
      <c r="I270" s="1" t="s">
        <v>79</v>
      </c>
      <c r="J270" s="1" t="s">
        <v>14</v>
      </c>
      <c r="K270" s="11">
        <v>44090.351597222223</v>
      </c>
    </row>
    <row r="271" spans="1:11" x14ac:dyDescent="0.15">
      <c r="A271" s="1">
        <v>269</v>
      </c>
      <c r="B271" s="1">
        <v>2</v>
      </c>
      <c r="C271" s="1" t="s">
        <v>10</v>
      </c>
      <c r="D271" s="1">
        <v>20</v>
      </c>
      <c r="E271" s="1" t="s">
        <v>188</v>
      </c>
      <c r="F271" s="1" t="s">
        <v>365</v>
      </c>
      <c r="G271" s="1" t="s">
        <v>13</v>
      </c>
      <c r="H271" s="1">
        <v>300</v>
      </c>
      <c r="I271" s="1" t="s">
        <v>14</v>
      </c>
      <c r="J271" s="1" t="s">
        <v>19</v>
      </c>
      <c r="K271" s="11">
        <v>44091.501851851855</v>
      </c>
    </row>
    <row r="272" spans="1:11" x14ac:dyDescent="0.15">
      <c r="A272" s="1">
        <v>270</v>
      </c>
      <c r="B272" s="1">
        <v>14</v>
      </c>
      <c r="C272" s="1" t="s">
        <v>88</v>
      </c>
      <c r="D272" s="1">
        <v>6000</v>
      </c>
      <c r="E272" s="1" t="s">
        <v>366</v>
      </c>
      <c r="F272" s="1" t="s">
        <v>367</v>
      </c>
      <c r="G272" s="1" t="s">
        <v>13</v>
      </c>
      <c r="H272" s="1">
        <v>2</v>
      </c>
      <c r="I272" s="1" t="s">
        <v>17</v>
      </c>
      <c r="J272" s="1" t="s">
        <v>14</v>
      </c>
      <c r="K272" s="11">
        <v>44094.340138888889</v>
      </c>
    </row>
    <row r="273" spans="1:11" x14ac:dyDescent="0.15">
      <c r="A273" s="1">
        <v>271</v>
      </c>
      <c r="B273" s="1">
        <v>3</v>
      </c>
      <c r="C273" s="1" t="s">
        <v>39</v>
      </c>
      <c r="D273" s="1">
        <v>4500</v>
      </c>
      <c r="E273" s="1" t="s">
        <v>188</v>
      </c>
      <c r="F273" s="1" t="s">
        <v>368</v>
      </c>
      <c r="G273" s="1" t="s">
        <v>13</v>
      </c>
      <c r="H273" s="1">
        <v>2</v>
      </c>
      <c r="I273" s="1" t="s">
        <v>14</v>
      </c>
      <c r="J273" s="1" t="s">
        <v>19</v>
      </c>
      <c r="K273" s="11">
        <v>44094.638078703705</v>
      </c>
    </row>
    <row r="274" spans="1:11" x14ac:dyDescent="0.15">
      <c r="A274" s="1">
        <v>272</v>
      </c>
      <c r="B274" s="1">
        <v>2</v>
      </c>
      <c r="C274" s="1" t="s">
        <v>10</v>
      </c>
      <c r="D274" s="1">
        <v>20</v>
      </c>
      <c r="E274" s="1" t="s">
        <v>103</v>
      </c>
      <c r="F274" s="1" t="s">
        <v>369</v>
      </c>
      <c r="G274" s="1" t="s">
        <v>13</v>
      </c>
      <c r="H274" s="1">
        <v>260</v>
      </c>
      <c r="I274" s="1" t="s">
        <v>14</v>
      </c>
      <c r="J274" s="1" t="s">
        <v>15</v>
      </c>
      <c r="K274" s="11">
        <v>44095.436469907407</v>
      </c>
    </row>
    <row r="275" spans="1:11" x14ac:dyDescent="0.15">
      <c r="A275" s="1">
        <v>273</v>
      </c>
      <c r="B275" s="1">
        <v>15</v>
      </c>
      <c r="C275" s="1" t="s">
        <v>76</v>
      </c>
      <c r="D275" s="1">
        <v>230</v>
      </c>
      <c r="E275" s="1" t="s">
        <v>55</v>
      </c>
      <c r="F275" s="1" t="s">
        <v>370</v>
      </c>
      <c r="G275" s="1" t="s">
        <v>57</v>
      </c>
      <c r="H275" s="1">
        <v>5</v>
      </c>
      <c r="I275" s="1" t="s">
        <v>79</v>
      </c>
      <c r="J275" s="1" t="s">
        <v>14</v>
      </c>
      <c r="K275" s="11">
        <v>44095.605844907404</v>
      </c>
    </row>
    <row r="276" spans="1:11" x14ac:dyDescent="0.15">
      <c r="A276" s="1">
        <v>274</v>
      </c>
      <c r="B276" s="1">
        <v>15</v>
      </c>
      <c r="C276" s="1" t="s">
        <v>76</v>
      </c>
      <c r="D276" s="1">
        <v>230</v>
      </c>
      <c r="E276" s="1" t="s">
        <v>55</v>
      </c>
      <c r="F276" s="1" t="s">
        <v>371</v>
      </c>
      <c r="G276" s="1" t="s">
        <v>13</v>
      </c>
      <c r="H276" s="1">
        <v>5</v>
      </c>
      <c r="I276" s="1" t="s">
        <v>14</v>
      </c>
      <c r="J276" s="1" t="s">
        <v>79</v>
      </c>
      <c r="K276" s="11">
        <v>44095.613171296296</v>
      </c>
    </row>
    <row r="277" spans="1:11" x14ac:dyDescent="0.15">
      <c r="A277" s="1">
        <v>275</v>
      </c>
      <c r="B277" s="1">
        <v>14</v>
      </c>
      <c r="C277" s="1" t="s">
        <v>88</v>
      </c>
      <c r="D277" s="1">
        <v>6000</v>
      </c>
      <c r="E277" s="1" t="s">
        <v>366</v>
      </c>
      <c r="F277" s="1" t="s">
        <v>372</v>
      </c>
      <c r="G277" s="1" t="s">
        <v>373</v>
      </c>
      <c r="H277" s="1">
        <v>2</v>
      </c>
      <c r="I277" s="1" t="s">
        <v>14</v>
      </c>
      <c r="J277" s="1" t="s">
        <v>17</v>
      </c>
      <c r="K277" s="11">
        <v>44095.70685185185</v>
      </c>
    </row>
    <row r="278" spans="1:11" x14ac:dyDescent="0.15">
      <c r="A278" s="1">
        <v>276</v>
      </c>
      <c r="B278" s="1">
        <v>2</v>
      </c>
      <c r="C278" s="1" t="s">
        <v>10</v>
      </c>
      <c r="D278" s="1">
        <v>20</v>
      </c>
      <c r="E278" s="1" t="s">
        <v>55</v>
      </c>
      <c r="F278" s="1" t="s">
        <v>374</v>
      </c>
      <c r="G278" s="1" t="s">
        <v>13</v>
      </c>
      <c r="H278" s="1">
        <v>300</v>
      </c>
      <c r="I278" s="1" t="s">
        <v>14</v>
      </c>
      <c r="J278" s="1" t="s">
        <v>17</v>
      </c>
      <c r="K278" s="11">
        <v>44098.606562499997</v>
      </c>
    </row>
    <row r="279" spans="1:11" x14ac:dyDescent="0.15">
      <c r="A279" s="1">
        <v>277</v>
      </c>
      <c r="B279" s="1">
        <v>14</v>
      </c>
      <c r="C279" s="1" t="s">
        <v>88</v>
      </c>
      <c r="D279" s="1">
        <v>6000</v>
      </c>
      <c r="E279" s="1" t="s">
        <v>11</v>
      </c>
      <c r="F279" s="1" t="s">
        <v>375</v>
      </c>
      <c r="G279" s="1" t="s">
        <v>13</v>
      </c>
      <c r="H279" s="1">
        <v>2</v>
      </c>
      <c r="I279" s="1" t="s">
        <v>14</v>
      </c>
      <c r="J279" s="1" t="s">
        <v>376</v>
      </c>
      <c r="K279" s="11">
        <v>44099.486932870372</v>
      </c>
    </row>
    <row r="280" spans="1:11" x14ac:dyDescent="0.15">
      <c r="A280" s="1">
        <v>278</v>
      </c>
      <c r="B280" s="1">
        <v>2</v>
      </c>
      <c r="C280" s="1" t="s">
        <v>10</v>
      </c>
      <c r="D280" s="1">
        <v>20</v>
      </c>
      <c r="E280" s="1" t="s">
        <v>377</v>
      </c>
      <c r="F280" s="1" t="s">
        <v>378</v>
      </c>
      <c r="G280" s="1" t="s">
        <v>13</v>
      </c>
      <c r="H280" s="1">
        <v>10</v>
      </c>
      <c r="I280" s="1" t="s">
        <v>14</v>
      </c>
      <c r="J280" s="1" t="s">
        <v>19</v>
      </c>
      <c r="K280" s="11">
        <v>44101.6012962963</v>
      </c>
    </row>
    <row r="281" spans="1:11" x14ac:dyDescent="0.15">
      <c r="A281" s="1">
        <v>279</v>
      </c>
      <c r="B281" s="1">
        <v>1</v>
      </c>
      <c r="C281" s="1" t="s">
        <v>26</v>
      </c>
      <c r="D281" s="1">
        <v>1350</v>
      </c>
      <c r="E281" s="1" t="s">
        <v>55</v>
      </c>
      <c r="F281" s="1" t="s">
        <v>379</v>
      </c>
      <c r="G281" s="1" t="s">
        <v>13</v>
      </c>
      <c r="H281" s="1">
        <v>15</v>
      </c>
      <c r="I281" s="1" t="s">
        <v>25</v>
      </c>
      <c r="J281" s="1" t="s">
        <v>14</v>
      </c>
      <c r="K281" s="11">
        <v>44101.614976851852</v>
      </c>
    </row>
    <row r="282" spans="1:11" x14ac:dyDescent="0.15">
      <c r="A282" s="1">
        <v>280</v>
      </c>
      <c r="B282" s="1">
        <v>3</v>
      </c>
      <c r="C282" s="1" t="s">
        <v>39</v>
      </c>
      <c r="D282" s="1">
        <v>4500</v>
      </c>
      <c r="E282" s="1" t="s">
        <v>55</v>
      </c>
      <c r="F282" s="1" t="s">
        <v>380</v>
      </c>
      <c r="G282" s="1" t="s">
        <v>13</v>
      </c>
      <c r="H282" s="1">
        <v>1</v>
      </c>
      <c r="I282" s="1" t="s">
        <v>25</v>
      </c>
      <c r="J282" s="1" t="s">
        <v>14</v>
      </c>
      <c r="K282" s="11">
        <v>44101.614976851852</v>
      </c>
    </row>
    <row r="283" spans="1:11" x14ac:dyDescent="0.15">
      <c r="A283" s="1">
        <v>281</v>
      </c>
      <c r="B283" s="1">
        <v>7</v>
      </c>
      <c r="C283" s="1" t="s">
        <v>30</v>
      </c>
      <c r="D283" s="1">
        <v>2150</v>
      </c>
      <c r="E283" s="1" t="s">
        <v>55</v>
      </c>
      <c r="F283" s="1" t="s">
        <v>381</v>
      </c>
      <c r="G283" s="1" t="s">
        <v>13</v>
      </c>
      <c r="H283" s="1">
        <v>2</v>
      </c>
      <c r="I283" s="1" t="s">
        <v>25</v>
      </c>
      <c r="J283" s="1" t="s">
        <v>14</v>
      </c>
      <c r="K283" s="11">
        <v>44101.614976851852</v>
      </c>
    </row>
    <row r="284" spans="1:11" x14ac:dyDescent="0.15">
      <c r="A284" s="1">
        <v>282</v>
      </c>
      <c r="B284" s="1">
        <v>12</v>
      </c>
      <c r="C284" s="1" t="s">
        <v>44</v>
      </c>
      <c r="D284" s="1">
        <v>1100</v>
      </c>
      <c r="E284" s="1" t="s">
        <v>55</v>
      </c>
      <c r="F284" s="1" t="s">
        <v>382</v>
      </c>
      <c r="G284" s="1" t="s">
        <v>13</v>
      </c>
      <c r="H284" s="1">
        <v>14</v>
      </c>
      <c r="I284" s="1" t="s">
        <v>25</v>
      </c>
      <c r="J284" s="1" t="s">
        <v>14</v>
      </c>
      <c r="K284" s="11">
        <v>44101.614976851852</v>
      </c>
    </row>
    <row r="285" spans="1:11" x14ac:dyDescent="0.15">
      <c r="A285" s="1">
        <v>283</v>
      </c>
      <c r="B285" s="1">
        <v>1</v>
      </c>
      <c r="C285" s="1" t="s">
        <v>26</v>
      </c>
      <c r="D285" s="1">
        <v>1350</v>
      </c>
      <c r="E285" s="1" t="s">
        <v>11</v>
      </c>
      <c r="F285" s="1" t="s">
        <v>383</v>
      </c>
      <c r="G285" s="1" t="s">
        <v>13</v>
      </c>
      <c r="H285" s="1">
        <v>15</v>
      </c>
      <c r="I285" s="1" t="s">
        <v>14</v>
      </c>
      <c r="J285" s="1" t="s">
        <v>36</v>
      </c>
      <c r="K285" s="11">
        <v>44103.44226851852</v>
      </c>
    </row>
    <row r="286" spans="1:11" x14ac:dyDescent="0.15">
      <c r="A286" s="1">
        <v>284</v>
      </c>
      <c r="B286" s="1">
        <v>3</v>
      </c>
      <c r="C286" s="1" t="s">
        <v>39</v>
      </c>
      <c r="D286" s="1">
        <v>4500</v>
      </c>
      <c r="E286" s="1" t="s">
        <v>11</v>
      </c>
      <c r="F286" s="1" t="s">
        <v>384</v>
      </c>
      <c r="G286" s="1" t="s">
        <v>13</v>
      </c>
      <c r="H286" s="1">
        <v>1</v>
      </c>
      <c r="I286" s="1" t="s">
        <v>14</v>
      </c>
      <c r="J286" s="1" t="s">
        <v>36</v>
      </c>
      <c r="K286" s="11">
        <v>44103.44226851852</v>
      </c>
    </row>
    <row r="287" spans="1:11" x14ac:dyDescent="0.15">
      <c r="A287" s="1">
        <v>285</v>
      </c>
      <c r="B287" s="1">
        <v>7</v>
      </c>
      <c r="C287" s="1" t="s">
        <v>30</v>
      </c>
      <c r="D287" s="1">
        <v>2150</v>
      </c>
      <c r="E287" s="1" t="s">
        <v>11</v>
      </c>
      <c r="F287" s="1" t="s">
        <v>385</v>
      </c>
      <c r="G287" s="1" t="s">
        <v>13</v>
      </c>
      <c r="H287" s="1">
        <v>2</v>
      </c>
      <c r="I287" s="1" t="s">
        <v>14</v>
      </c>
      <c r="J287" s="1" t="s">
        <v>36</v>
      </c>
      <c r="K287" s="11">
        <v>44103.44226851852</v>
      </c>
    </row>
    <row r="288" spans="1:11" x14ac:dyDescent="0.15">
      <c r="A288" s="1">
        <v>286</v>
      </c>
      <c r="B288" s="1">
        <v>12</v>
      </c>
      <c r="C288" s="1" t="s">
        <v>44</v>
      </c>
      <c r="D288" s="1">
        <v>1100</v>
      </c>
      <c r="E288" s="1" t="s">
        <v>11</v>
      </c>
      <c r="F288" s="1" t="s">
        <v>386</v>
      </c>
      <c r="G288" s="1" t="s">
        <v>13</v>
      </c>
      <c r="H288" s="1">
        <v>14</v>
      </c>
      <c r="I288" s="1" t="s">
        <v>14</v>
      </c>
      <c r="J288" s="1" t="s">
        <v>36</v>
      </c>
      <c r="K288" s="11">
        <v>44103.44226851852</v>
      </c>
    </row>
    <row r="289" spans="1:11" x14ac:dyDescent="0.15">
      <c r="A289" s="1">
        <v>287</v>
      </c>
      <c r="B289" s="1">
        <v>2</v>
      </c>
      <c r="C289" s="1" t="s">
        <v>10</v>
      </c>
      <c r="D289" s="1">
        <v>20</v>
      </c>
      <c r="E289" s="1" t="s">
        <v>153</v>
      </c>
      <c r="F289" s="1" t="s">
        <v>387</v>
      </c>
      <c r="G289" s="1" t="s">
        <v>13</v>
      </c>
      <c r="H289" s="1">
        <v>72</v>
      </c>
      <c r="I289" s="1" t="s">
        <v>14</v>
      </c>
      <c r="J289" s="1" t="s">
        <v>21</v>
      </c>
      <c r="K289" s="11">
        <v>44104.398622685185</v>
      </c>
    </row>
    <row r="290" spans="1:11" x14ac:dyDescent="0.15">
      <c r="A290" s="1">
        <v>288</v>
      </c>
      <c r="B290" s="1">
        <v>2</v>
      </c>
      <c r="C290" s="1" t="s">
        <v>10</v>
      </c>
      <c r="D290" s="1">
        <v>20</v>
      </c>
      <c r="E290" s="1" t="s">
        <v>50</v>
      </c>
      <c r="F290" s="1" t="s">
        <v>388</v>
      </c>
      <c r="G290" s="1" t="s">
        <v>13</v>
      </c>
      <c r="H290" s="1">
        <v>142</v>
      </c>
      <c r="I290" s="1" t="s">
        <v>14</v>
      </c>
      <c r="J290" s="1" t="s">
        <v>21</v>
      </c>
      <c r="K290" s="11">
        <v>44104.399537037039</v>
      </c>
    </row>
    <row r="291" spans="1:11" x14ac:dyDescent="0.15">
      <c r="A291" s="1">
        <v>289</v>
      </c>
      <c r="B291" s="1">
        <v>14</v>
      </c>
      <c r="C291" s="1" t="s">
        <v>88</v>
      </c>
      <c r="D291" s="1">
        <v>6000</v>
      </c>
      <c r="E291" s="1" t="s">
        <v>55</v>
      </c>
      <c r="F291" s="1" t="s">
        <v>389</v>
      </c>
      <c r="G291" s="1" t="s">
        <v>13</v>
      </c>
      <c r="H291" s="1">
        <v>2</v>
      </c>
      <c r="I291" s="1" t="s">
        <v>14</v>
      </c>
      <c r="J291" s="1" t="s">
        <v>79</v>
      </c>
      <c r="K291" s="11">
        <v>44104.450243055559</v>
      </c>
    </row>
    <row r="292" spans="1:11" x14ac:dyDescent="0.15">
      <c r="A292" s="1">
        <v>290</v>
      </c>
      <c r="B292" s="1">
        <v>2</v>
      </c>
      <c r="C292" s="1" t="s">
        <v>10</v>
      </c>
      <c r="D292" s="1">
        <v>20</v>
      </c>
      <c r="E292" s="1" t="s">
        <v>165</v>
      </c>
      <c r="F292" s="1" t="s">
        <v>390</v>
      </c>
      <c r="G292" s="1" t="s">
        <v>13</v>
      </c>
      <c r="H292" s="1">
        <v>200</v>
      </c>
      <c r="I292" s="1" t="s">
        <v>14</v>
      </c>
      <c r="J292" s="1" t="s">
        <v>17</v>
      </c>
      <c r="K292" s="11">
        <v>44106.404849537037</v>
      </c>
    </row>
    <row r="293" spans="1:11" x14ac:dyDescent="0.15">
      <c r="A293" s="1">
        <v>291</v>
      </c>
      <c r="B293" s="1">
        <v>2</v>
      </c>
      <c r="C293" s="1" t="s">
        <v>10</v>
      </c>
      <c r="D293" s="1">
        <v>20</v>
      </c>
      <c r="E293" s="1" t="s">
        <v>188</v>
      </c>
      <c r="F293" s="1" t="s">
        <v>391</v>
      </c>
      <c r="G293" s="1" t="s">
        <v>13</v>
      </c>
      <c r="H293" s="1">
        <v>600</v>
      </c>
      <c r="I293" s="1" t="s">
        <v>14</v>
      </c>
      <c r="J293" s="1" t="s">
        <v>19</v>
      </c>
      <c r="K293" s="11">
        <v>44106.711875000001</v>
      </c>
    </row>
    <row r="294" spans="1:11" x14ac:dyDescent="0.15">
      <c r="A294" s="1">
        <v>292</v>
      </c>
      <c r="B294" s="1">
        <v>2</v>
      </c>
      <c r="C294" s="1" t="s">
        <v>10</v>
      </c>
      <c r="D294" s="1">
        <v>20</v>
      </c>
      <c r="E294" s="1" t="s">
        <v>55</v>
      </c>
      <c r="F294" s="1" t="s">
        <v>392</v>
      </c>
      <c r="G294" s="1" t="s">
        <v>13</v>
      </c>
      <c r="H294" s="1">
        <v>200</v>
      </c>
      <c r="I294" s="1" t="s">
        <v>14</v>
      </c>
      <c r="J294" s="1" t="s">
        <v>23</v>
      </c>
      <c r="K294" s="11">
        <v>44108.597569444442</v>
      </c>
    </row>
    <row r="295" spans="1:11" x14ac:dyDescent="0.15">
      <c r="A295" s="1">
        <v>293</v>
      </c>
      <c r="B295" s="1">
        <v>14</v>
      </c>
      <c r="C295" s="1" t="s">
        <v>88</v>
      </c>
      <c r="D295" s="1">
        <v>6000</v>
      </c>
      <c r="E295" s="1" t="s">
        <v>55</v>
      </c>
      <c r="F295" s="1" t="s">
        <v>393</v>
      </c>
      <c r="G295" s="1" t="s">
        <v>57</v>
      </c>
      <c r="H295" s="1">
        <v>2</v>
      </c>
      <c r="I295" s="1" t="s">
        <v>79</v>
      </c>
      <c r="J295" s="1" t="s">
        <v>14</v>
      </c>
      <c r="K295" s="11">
        <v>44109.396377314813</v>
      </c>
    </row>
    <row r="296" spans="1:11" x14ac:dyDescent="0.15">
      <c r="A296" s="1">
        <v>294</v>
      </c>
      <c r="B296" s="1">
        <v>14</v>
      </c>
      <c r="C296" s="1" t="s">
        <v>88</v>
      </c>
      <c r="D296" s="1">
        <v>6000</v>
      </c>
      <c r="E296" s="1" t="s">
        <v>11</v>
      </c>
      <c r="F296" s="1" t="s">
        <v>394</v>
      </c>
      <c r="G296" s="1" t="s">
        <v>13</v>
      </c>
      <c r="H296" s="1">
        <v>2</v>
      </c>
      <c r="I296" s="1" t="s">
        <v>376</v>
      </c>
      <c r="J296" s="1" t="s">
        <v>14</v>
      </c>
      <c r="K296" s="11">
        <v>44109.396608796298</v>
      </c>
    </row>
    <row r="297" spans="1:11" x14ac:dyDescent="0.15">
      <c r="A297" s="1">
        <v>295</v>
      </c>
      <c r="B297" s="1">
        <v>14</v>
      </c>
      <c r="C297" s="1" t="s">
        <v>88</v>
      </c>
      <c r="D297" s="1">
        <v>6000</v>
      </c>
      <c r="E297" s="1" t="s">
        <v>11</v>
      </c>
      <c r="F297" s="1" t="s">
        <v>395</v>
      </c>
      <c r="G297" s="1" t="s">
        <v>13</v>
      </c>
      <c r="H297" s="1">
        <v>2</v>
      </c>
      <c r="I297" s="1" t="s">
        <v>376</v>
      </c>
      <c r="J297" s="1" t="s">
        <v>14</v>
      </c>
      <c r="K297" s="11">
        <v>44109.396655092591</v>
      </c>
    </row>
    <row r="298" spans="1:11" x14ac:dyDescent="0.15">
      <c r="A298" s="1">
        <v>296</v>
      </c>
      <c r="B298" s="1">
        <v>16</v>
      </c>
      <c r="C298" s="1" t="s">
        <v>106</v>
      </c>
      <c r="D298" s="1">
        <v>4500</v>
      </c>
      <c r="E298" s="1" t="s">
        <v>103</v>
      </c>
      <c r="F298" s="1" t="s">
        <v>396</v>
      </c>
      <c r="G298" s="1" t="s">
        <v>13</v>
      </c>
      <c r="H298" s="1">
        <v>1</v>
      </c>
      <c r="I298" s="1" t="s">
        <v>15</v>
      </c>
      <c r="J298" s="1" t="s">
        <v>14</v>
      </c>
      <c r="K298" s="11">
        <v>44110.332638888889</v>
      </c>
    </row>
    <row r="299" spans="1:11" x14ac:dyDescent="0.15">
      <c r="A299" s="1">
        <v>297</v>
      </c>
      <c r="B299" s="1">
        <v>2</v>
      </c>
      <c r="C299" s="1" t="s">
        <v>10</v>
      </c>
      <c r="D299" s="1">
        <v>20</v>
      </c>
      <c r="E299" s="1" t="s">
        <v>103</v>
      </c>
      <c r="F299" s="1" t="s">
        <v>397</v>
      </c>
      <c r="G299" s="1" t="s">
        <v>13</v>
      </c>
      <c r="H299" s="1">
        <v>260</v>
      </c>
      <c r="I299" s="1" t="s">
        <v>14</v>
      </c>
      <c r="J299" s="1" t="s">
        <v>15</v>
      </c>
      <c r="K299" s="11">
        <v>44110.374363425923</v>
      </c>
    </row>
    <row r="300" spans="1:11" x14ac:dyDescent="0.15">
      <c r="A300" s="1">
        <v>298</v>
      </c>
      <c r="B300" s="1">
        <v>2</v>
      </c>
      <c r="C300" s="1" t="s">
        <v>10</v>
      </c>
      <c r="D300" s="1">
        <v>20</v>
      </c>
      <c r="E300" s="1" t="s">
        <v>55</v>
      </c>
      <c r="F300" s="1" t="s">
        <v>398</v>
      </c>
      <c r="G300" s="1" t="s">
        <v>13</v>
      </c>
      <c r="H300" s="1">
        <v>300</v>
      </c>
      <c r="I300" s="1" t="s">
        <v>14</v>
      </c>
      <c r="J300" s="1" t="s">
        <v>79</v>
      </c>
      <c r="K300" s="11">
        <v>44110.598749999997</v>
      </c>
    </row>
    <row r="301" spans="1:11" x14ac:dyDescent="0.15">
      <c r="A301" s="1">
        <v>299</v>
      </c>
      <c r="B301" s="1">
        <v>16</v>
      </c>
      <c r="C301" s="1" t="s">
        <v>106</v>
      </c>
      <c r="D301" s="1">
        <v>4500</v>
      </c>
      <c r="E301" s="1" t="s">
        <v>399</v>
      </c>
      <c r="F301" s="1" t="s">
        <v>400</v>
      </c>
      <c r="G301" s="1" t="s">
        <v>13</v>
      </c>
      <c r="H301" s="1">
        <v>2</v>
      </c>
      <c r="I301" s="1" t="s">
        <v>14</v>
      </c>
      <c r="J301" s="1" t="s">
        <v>15</v>
      </c>
      <c r="K301" s="11">
        <v>44111.364930555559</v>
      </c>
    </row>
    <row r="302" spans="1:11" x14ac:dyDescent="0.15">
      <c r="A302" s="1">
        <v>300</v>
      </c>
      <c r="B302" s="1">
        <v>7</v>
      </c>
      <c r="C302" s="1" t="s">
        <v>30</v>
      </c>
      <c r="D302" s="1">
        <v>2150</v>
      </c>
      <c r="E302" s="1" t="s">
        <v>11</v>
      </c>
      <c r="F302" s="1" t="s">
        <v>401</v>
      </c>
      <c r="G302" s="1" t="s">
        <v>13</v>
      </c>
      <c r="H302" s="1">
        <v>2</v>
      </c>
      <c r="I302" s="1" t="s">
        <v>36</v>
      </c>
      <c r="J302" s="1" t="s">
        <v>14</v>
      </c>
      <c r="K302" s="11">
        <v>44115.368298611109</v>
      </c>
    </row>
    <row r="303" spans="1:11" x14ac:dyDescent="0.15">
      <c r="A303" s="1">
        <v>301</v>
      </c>
      <c r="B303" s="1">
        <v>1</v>
      </c>
      <c r="C303" s="1" t="s">
        <v>26</v>
      </c>
      <c r="D303" s="1">
        <v>1350</v>
      </c>
      <c r="E303" s="1" t="s">
        <v>11</v>
      </c>
      <c r="F303" s="1" t="s">
        <v>402</v>
      </c>
      <c r="G303" s="1" t="s">
        <v>13</v>
      </c>
      <c r="H303" s="1">
        <v>13</v>
      </c>
      <c r="I303" s="1" t="s">
        <v>36</v>
      </c>
      <c r="J303" s="1" t="s">
        <v>14</v>
      </c>
      <c r="K303" s="11">
        <v>44115.368298611109</v>
      </c>
    </row>
    <row r="304" spans="1:11" x14ac:dyDescent="0.15">
      <c r="A304" s="1">
        <v>302</v>
      </c>
      <c r="B304" s="1">
        <v>12</v>
      </c>
      <c r="C304" s="1" t="s">
        <v>44</v>
      </c>
      <c r="D304" s="1">
        <v>1100</v>
      </c>
      <c r="E304" s="1" t="s">
        <v>11</v>
      </c>
      <c r="F304" s="1" t="s">
        <v>403</v>
      </c>
      <c r="G304" s="1" t="s">
        <v>13</v>
      </c>
      <c r="H304" s="1">
        <v>13</v>
      </c>
      <c r="I304" s="1" t="s">
        <v>36</v>
      </c>
      <c r="J304" s="1" t="s">
        <v>14</v>
      </c>
      <c r="K304" s="11">
        <v>44115.368298611109</v>
      </c>
    </row>
    <row r="305" spans="1:11" x14ac:dyDescent="0.15">
      <c r="A305" s="1">
        <v>303</v>
      </c>
      <c r="B305" s="1">
        <v>3</v>
      </c>
      <c r="C305" s="1" t="s">
        <v>39</v>
      </c>
      <c r="D305" s="1">
        <v>4500</v>
      </c>
      <c r="E305" s="1" t="s">
        <v>11</v>
      </c>
      <c r="F305" s="1" t="s">
        <v>404</v>
      </c>
      <c r="G305" s="1" t="s">
        <v>13</v>
      </c>
      <c r="H305" s="1">
        <v>1</v>
      </c>
      <c r="I305" s="1" t="s">
        <v>36</v>
      </c>
      <c r="J305" s="1" t="s">
        <v>14</v>
      </c>
      <c r="K305" s="11">
        <v>44115.368298611109</v>
      </c>
    </row>
    <row r="306" spans="1:11" x14ac:dyDescent="0.15">
      <c r="A306" s="1">
        <v>304</v>
      </c>
      <c r="B306" s="1">
        <v>7</v>
      </c>
      <c r="C306" s="1" t="s">
        <v>30</v>
      </c>
      <c r="D306" s="1">
        <v>2150</v>
      </c>
      <c r="E306" s="1" t="s">
        <v>11</v>
      </c>
      <c r="F306" s="1" t="s">
        <v>405</v>
      </c>
      <c r="G306" s="1" t="s">
        <v>13</v>
      </c>
      <c r="H306" s="1">
        <v>2</v>
      </c>
      <c r="I306" s="1" t="s">
        <v>36</v>
      </c>
      <c r="J306" s="1" t="s">
        <v>14</v>
      </c>
      <c r="K306" s="11">
        <v>44115.368298611109</v>
      </c>
    </row>
    <row r="307" spans="1:11" x14ac:dyDescent="0.15">
      <c r="A307" s="1">
        <v>305</v>
      </c>
      <c r="B307" s="1">
        <v>12</v>
      </c>
      <c r="C307" s="1" t="s">
        <v>44</v>
      </c>
      <c r="D307" s="1">
        <v>1100</v>
      </c>
      <c r="E307" s="1" t="s">
        <v>11</v>
      </c>
      <c r="F307" s="1" t="s">
        <v>406</v>
      </c>
      <c r="G307" s="1" t="s">
        <v>13</v>
      </c>
      <c r="H307" s="1">
        <v>1</v>
      </c>
      <c r="I307" s="1" t="s">
        <v>36</v>
      </c>
      <c r="J307" s="1" t="s">
        <v>132</v>
      </c>
      <c r="K307" s="11">
        <v>44115.36959490741</v>
      </c>
    </row>
    <row r="308" spans="1:11" x14ac:dyDescent="0.15">
      <c r="A308" s="1">
        <v>306</v>
      </c>
      <c r="B308" s="1">
        <v>1</v>
      </c>
      <c r="C308" s="1" t="s">
        <v>26</v>
      </c>
      <c r="D308" s="1">
        <v>1350</v>
      </c>
      <c r="E308" s="1" t="s">
        <v>11</v>
      </c>
      <c r="F308" s="1" t="s">
        <v>407</v>
      </c>
      <c r="G308" s="1" t="s">
        <v>13</v>
      </c>
      <c r="H308" s="1">
        <v>2</v>
      </c>
      <c r="I308" s="1" t="s">
        <v>36</v>
      </c>
      <c r="J308" s="1" t="s">
        <v>132</v>
      </c>
      <c r="K308" s="11">
        <v>44115.36959490741</v>
      </c>
    </row>
    <row r="309" spans="1:11" x14ac:dyDescent="0.15">
      <c r="A309" s="1">
        <v>307</v>
      </c>
      <c r="B309" s="1">
        <v>1</v>
      </c>
      <c r="C309" s="1" t="s">
        <v>26</v>
      </c>
      <c r="D309" s="1">
        <v>1350</v>
      </c>
      <c r="E309" s="1" t="s">
        <v>11</v>
      </c>
      <c r="F309" s="1" t="s">
        <v>408</v>
      </c>
      <c r="G309" s="1" t="s">
        <v>13</v>
      </c>
      <c r="H309" s="1">
        <v>13</v>
      </c>
      <c r="I309" s="1" t="s">
        <v>14</v>
      </c>
      <c r="J309" s="1" t="s">
        <v>25</v>
      </c>
      <c r="K309" s="11">
        <v>44117.622499999998</v>
      </c>
    </row>
    <row r="310" spans="1:11" x14ac:dyDescent="0.15">
      <c r="A310" s="1">
        <v>308</v>
      </c>
      <c r="B310" s="1">
        <v>7</v>
      </c>
      <c r="C310" s="1" t="s">
        <v>30</v>
      </c>
      <c r="D310" s="1">
        <v>2150</v>
      </c>
      <c r="E310" s="1" t="s">
        <v>11</v>
      </c>
      <c r="F310" s="1" t="s">
        <v>409</v>
      </c>
      <c r="G310" s="1" t="s">
        <v>13</v>
      </c>
      <c r="H310" s="1">
        <v>2</v>
      </c>
      <c r="I310" s="1" t="s">
        <v>14</v>
      </c>
      <c r="J310" s="1" t="s">
        <v>25</v>
      </c>
      <c r="K310" s="11">
        <v>44117.622499999998</v>
      </c>
    </row>
    <row r="311" spans="1:11" x14ac:dyDescent="0.15">
      <c r="A311" s="1">
        <v>309</v>
      </c>
      <c r="B311" s="1">
        <v>12</v>
      </c>
      <c r="C311" s="1" t="s">
        <v>44</v>
      </c>
      <c r="D311" s="1">
        <v>1100</v>
      </c>
      <c r="E311" s="1" t="s">
        <v>11</v>
      </c>
      <c r="F311" s="1" t="s">
        <v>410</v>
      </c>
      <c r="G311" s="1" t="s">
        <v>13</v>
      </c>
      <c r="H311" s="1">
        <v>13</v>
      </c>
      <c r="I311" s="1" t="s">
        <v>14</v>
      </c>
      <c r="J311" s="1" t="s">
        <v>25</v>
      </c>
      <c r="K311" s="11">
        <v>44117.622499999998</v>
      </c>
    </row>
    <row r="312" spans="1:11" x14ac:dyDescent="0.15">
      <c r="A312" s="1">
        <v>310</v>
      </c>
      <c r="B312" s="1">
        <v>3</v>
      </c>
      <c r="C312" s="1" t="s">
        <v>39</v>
      </c>
      <c r="D312" s="1">
        <v>4500</v>
      </c>
      <c r="E312" s="1" t="s">
        <v>11</v>
      </c>
      <c r="F312" s="1" t="s">
        <v>411</v>
      </c>
      <c r="G312" s="1" t="s">
        <v>13</v>
      </c>
      <c r="H312" s="1">
        <v>1</v>
      </c>
      <c r="I312" s="1" t="s">
        <v>14</v>
      </c>
      <c r="J312" s="1" t="s">
        <v>25</v>
      </c>
      <c r="K312" s="11">
        <v>44117.622499999998</v>
      </c>
    </row>
    <row r="313" spans="1:11" x14ac:dyDescent="0.15">
      <c r="A313" s="1">
        <v>311</v>
      </c>
      <c r="B313" s="1">
        <v>7</v>
      </c>
      <c r="C313" s="1" t="s">
        <v>30</v>
      </c>
      <c r="D313" s="1">
        <v>2150</v>
      </c>
      <c r="E313" s="1" t="s">
        <v>11</v>
      </c>
      <c r="F313" s="1" t="s">
        <v>412</v>
      </c>
      <c r="G313" s="1" t="s">
        <v>13</v>
      </c>
      <c r="H313" s="1">
        <v>8</v>
      </c>
      <c r="I313" s="1" t="s">
        <v>25</v>
      </c>
      <c r="J313" s="1" t="s">
        <v>14</v>
      </c>
      <c r="K313" s="11">
        <v>44121.409918981481</v>
      </c>
    </row>
    <row r="314" spans="1:11" x14ac:dyDescent="0.15">
      <c r="A314" s="1">
        <v>312</v>
      </c>
      <c r="B314" s="1">
        <v>1</v>
      </c>
      <c r="C314" s="1" t="s">
        <v>26</v>
      </c>
      <c r="D314" s="1">
        <v>1350</v>
      </c>
      <c r="E314" s="1" t="s">
        <v>11</v>
      </c>
      <c r="F314" s="1" t="s">
        <v>413</v>
      </c>
      <c r="G314" s="1" t="s">
        <v>13</v>
      </c>
      <c r="H314" s="1">
        <v>7</v>
      </c>
      <c r="I314" s="1" t="s">
        <v>25</v>
      </c>
      <c r="J314" s="1" t="s">
        <v>14</v>
      </c>
      <c r="K314" s="11">
        <v>44121.409918981481</v>
      </c>
    </row>
    <row r="315" spans="1:11" x14ac:dyDescent="0.15">
      <c r="A315" s="1">
        <v>313</v>
      </c>
      <c r="B315" s="1">
        <v>12</v>
      </c>
      <c r="C315" s="1" t="s">
        <v>44</v>
      </c>
      <c r="D315" s="1">
        <v>1100</v>
      </c>
      <c r="E315" s="1" t="s">
        <v>11</v>
      </c>
      <c r="F315" s="1" t="s">
        <v>414</v>
      </c>
      <c r="G315" s="1" t="s">
        <v>13</v>
      </c>
      <c r="H315" s="1">
        <v>8</v>
      </c>
      <c r="I315" s="1" t="s">
        <v>25</v>
      </c>
      <c r="J315" s="1" t="s">
        <v>14</v>
      </c>
      <c r="K315" s="11">
        <v>44121.409918981481</v>
      </c>
    </row>
    <row r="316" spans="1:11" x14ac:dyDescent="0.15">
      <c r="A316" s="1">
        <v>314</v>
      </c>
      <c r="B316" s="1">
        <v>15</v>
      </c>
      <c r="C316" s="1" t="s">
        <v>76</v>
      </c>
      <c r="D316" s="1">
        <v>230</v>
      </c>
      <c r="E316" s="1" t="s">
        <v>55</v>
      </c>
      <c r="F316" s="1" t="s">
        <v>415</v>
      </c>
      <c r="G316" s="1" t="s">
        <v>57</v>
      </c>
      <c r="H316" s="1">
        <v>5</v>
      </c>
      <c r="I316" s="1" t="s">
        <v>79</v>
      </c>
      <c r="J316" s="1" t="s">
        <v>14</v>
      </c>
      <c r="K316" s="11">
        <v>44124.352719907409</v>
      </c>
    </row>
    <row r="317" spans="1:11" x14ac:dyDescent="0.15">
      <c r="A317" s="1">
        <v>315</v>
      </c>
      <c r="B317" s="1">
        <v>15</v>
      </c>
      <c r="C317" s="1" t="s">
        <v>76</v>
      </c>
      <c r="D317" s="1">
        <v>230</v>
      </c>
      <c r="E317" s="1" t="s">
        <v>55</v>
      </c>
      <c r="F317" s="1" t="s">
        <v>416</v>
      </c>
      <c r="G317" s="1" t="s">
        <v>57</v>
      </c>
      <c r="H317" s="1">
        <v>13</v>
      </c>
      <c r="I317" s="1" t="s">
        <v>23</v>
      </c>
      <c r="J317" s="1" t="s">
        <v>14</v>
      </c>
      <c r="K317" s="11">
        <v>44124.353622685187</v>
      </c>
    </row>
    <row r="318" spans="1:11" x14ac:dyDescent="0.15">
      <c r="A318" s="1">
        <v>316</v>
      </c>
      <c r="B318" s="1">
        <v>2</v>
      </c>
      <c r="C318" s="1" t="s">
        <v>10</v>
      </c>
      <c r="D318" s="1">
        <v>20</v>
      </c>
      <c r="E318" s="1" t="s">
        <v>55</v>
      </c>
      <c r="F318" s="1" t="s">
        <v>417</v>
      </c>
      <c r="G318" s="1" t="s">
        <v>13</v>
      </c>
      <c r="H318" s="1">
        <v>52</v>
      </c>
      <c r="I318" s="1" t="s">
        <v>14</v>
      </c>
      <c r="J318" s="1" t="s">
        <v>79</v>
      </c>
      <c r="K318" s="11">
        <v>44130.672847222224</v>
      </c>
    </row>
    <row r="319" spans="1:11" x14ac:dyDescent="0.15">
      <c r="A319" s="1">
        <v>317</v>
      </c>
      <c r="B319" s="1">
        <v>2</v>
      </c>
      <c r="C319" s="1" t="s">
        <v>10</v>
      </c>
      <c r="D319" s="1">
        <v>20</v>
      </c>
      <c r="E319" s="1" t="s">
        <v>66</v>
      </c>
      <c r="F319" s="1" t="s">
        <v>418</v>
      </c>
      <c r="G319" s="1" t="s">
        <v>13</v>
      </c>
      <c r="H319" s="1">
        <v>600</v>
      </c>
      <c r="I319" s="1" t="s">
        <v>14</v>
      </c>
      <c r="J319" s="1" t="s">
        <v>19</v>
      </c>
      <c r="K319" s="11">
        <v>44132.321273148147</v>
      </c>
    </row>
    <row r="320" spans="1:11" x14ac:dyDescent="0.15">
      <c r="A320" s="1">
        <v>318</v>
      </c>
      <c r="B320" s="1">
        <v>14</v>
      </c>
      <c r="C320" s="1" t="s">
        <v>88</v>
      </c>
      <c r="D320" s="1">
        <v>6000</v>
      </c>
      <c r="E320" s="1" t="s">
        <v>55</v>
      </c>
      <c r="F320" s="1" t="s">
        <v>419</v>
      </c>
      <c r="G320" s="1" t="s">
        <v>57</v>
      </c>
      <c r="H320" s="1">
        <v>2</v>
      </c>
      <c r="I320" s="1" t="s">
        <v>79</v>
      </c>
      <c r="J320" s="1" t="s">
        <v>14</v>
      </c>
      <c r="K320" s="11">
        <v>44132.371979166666</v>
      </c>
    </row>
    <row r="321" spans="1:11" x14ac:dyDescent="0.15">
      <c r="A321" s="1">
        <v>319</v>
      </c>
      <c r="B321" s="1">
        <v>14</v>
      </c>
      <c r="C321" s="1" t="s">
        <v>88</v>
      </c>
      <c r="D321" s="1">
        <v>6000</v>
      </c>
      <c r="E321" s="1" t="s">
        <v>55</v>
      </c>
      <c r="F321" s="1" t="s">
        <v>420</v>
      </c>
      <c r="G321" s="1" t="s">
        <v>13</v>
      </c>
      <c r="H321" s="1">
        <v>2</v>
      </c>
      <c r="I321" s="1" t="s">
        <v>14</v>
      </c>
      <c r="J321" s="1" t="s">
        <v>79</v>
      </c>
      <c r="K321" s="11">
        <v>44132.617291666669</v>
      </c>
    </row>
    <row r="322" spans="1:11" x14ac:dyDescent="0.15">
      <c r="A322" s="1">
        <v>320</v>
      </c>
      <c r="B322" s="1">
        <v>15</v>
      </c>
      <c r="C322" s="1" t="s">
        <v>76</v>
      </c>
      <c r="D322" s="1">
        <v>230</v>
      </c>
      <c r="E322" s="1" t="s">
        <v>55</v>
      </c>
      <c r="F322" s="1" t="s">
        <v>421</v>
      </c>
      <c r="G322" s="1" t="s">
        <v>57</v>
      </c>
      <c r="H322" s="1">
        <v>2</v>
      </c>
      <c r="I322" s="1" t="s">
        <v>79</v>
      </c>
      <c r="J322" s="1" t="s">
        <v>14</v>
      </c>
      <c r="K322" s="11">
        <v>44133.410393518519</v>
      </c>
    </row>
    <row r="323" spans="1:11" x14ac:dyDescent="0.15">
      <c r="A323" s="1">
        <v>321</v>
      </c>
      <c r="B323" s="1">
        <v>1</v>
      </c>
      <c r="C323" s="1" t="s">
        <v>26</v>
      </c>
      <c r="D323" s="1">
        <v>1350</v>
      </c>
      <c r="E323" s="1" t="s">
        <v>50</v>
      </c>
      <c r="F323" s="1" t="s">
        <v>422</v>
      </c>
      <c r="G323" s="1" t="s">
        <v>160</v>
      </c>
      <c r="H323" s="1">
        <v>1</v>
      </c>
      <c r="I323" s="1" t="s">
        <v>21</v>
      </c>
      <c r="J323" s="1" t="s">
        <v>14</v>
      </c>
      <c r="K323" s="11">
        <v>44134.460925925923</v>
      </c>
    </row>
    <row r="324" spans="1:11" x14ac:dyDescent="0.15">
      <c r="A324" s="1">
        <v>322</v>
      </c>
      <c r="B324" s="1">
        <v>3</v>
      </c>
      <c r="C324" s="1" t="s">
        <v>39</v>
      </c>
      <c r="D324" s="1">
        <v>4500</v>
      </c>
      <c r="E324" s="1" t="s">
        <v>50</v>
      </c>
      <c r="F324" s="1" t="s">
        <v>423</v>
      </c>
      <c r="G324" s="1" t="s">
        <v>160</v>
      </c>
      <c r="H324" s="1">
        <v>1</v>
      </c>
      <c r="I324" s="1" t="s">
        <v>21</v>
      </c>
      <c r="J324" s="1" t="s">
        <v>14</v>
      </c>
      <c r="K324" s="11">
        <v>44134.461817129632</v>
      </c>
    </row>
    <row r="325" spans="1:11" x14ac:dyDescent="0.15">
      <c r="A325" s="1">
        <v>323</v>
      </c>
      <c r="B325" s="1">
        <v>3</v>
      </c>
      <c r="C325" s="1" t="s">
        <v>39</v>
      </c>
      <c r="D325" s="1">
        <v>4500</v>
      </c>
      <c r="E325" s="1" t="s">
        <v>50</v>
      </c>
      <c r="F325" s="1" t="s">
        <v>424</v>
      </c>
      <c r="G325" s="1" t="s">
        <v>13</v>
      </c>
      <c r="H325" s="1">
        <v>1</v>
      </c>
      <c r="I325" s="1" t="s">
        <v>14</v>
      </c>
      <c r="J325" s="1" t="s">
        <v>21</v>
      </c>
      <c r="K325" s="11">
        <v>44134.467210648145</v>
      </c>
    </row>
    <row r="326" spans="1:11" x14ac:dyDescent="0.15">
      <c r="A326" s="1">
        <v>324</v>
      </c>
      <c r="B326" s="1">
        <v>2</v>
      </c>
      <c r="C326" s="1" t="s">
        <v>10</v>
      </c>
      <c r="D326" s="1">
        <v>20</v>
      </c>
      <c r="E326" s="1" t="s">
        <v>55</v>
      </c>
      <c r="F326" s="1" t="s">
        <v>425</v>
      </c>
      <c r="G326" s="1" t="s">
        <v>13</v>
      </c>
      <c r="H326" s="1">
        <v>280</v>
      </c>
      <c r="I326" s="1" t="s">
        <v>14</v>
      </c>
      <c r="J326" s="1" t="s">
        <v>25</v>
      </c>
      <c r="K326" s="11">
        <v>44134.734918981485</v>
      </c>
    </row>
    <row r="327" spans="1:11" x14ac:dyDescent="0.15">
      <c r="A327" s="1">
        <v>325</v>
      </c>
      <c r="B327" s="1">
        <v>2</v>
      </c>
      <c r="C327" s="1" t="s">
        <v>10</v>
      </c>
      <c r="D327" s="1">
        <v>20</v>
      </c>
      <c r="E327" s="1" t="s">
        <v>103</v>
      </c>
      <c r="F327" s="1" t="s">
        <v>426</v>
      </c>
      <c r="G327" s="1" t="s">
        <v>13</v>
      </c>
      <c r="H327" s="1">
        <v>330</v>
      </c>
      <c r="I327" s="1" t="s">
        <v>14</v>
      </c>
      <c r="J327" s="1" t="s">
        <v>15</v>
      </c>
      <c r="K327" s="11">
        <v>44137.411249999997</v>
      </c>
    </row>
    <row r="328" spans="1:11" x14ac:dyDescent="0.15">
      <c r="A328" s="1">
        <v>326</v>
      </c>
      <c r="B328" s="1">
        <v>2</v>
      </c>
      <c r="C328" s="1" t="s">
        <v>10</v>
      </c>
      <c r="D328" s="1">
        <v>20</v>
      </c>
      <c r="E328" s="1" t="s">
        <v>55</v>
      </c>
      <c r="F328" s="1" t="s">
        <v>427</v>
      </c>
      <c r="G328" s="1" t="s">
        <v>13</v>
      </c>
      <c r="H328" s="1">
        <v>220</v>
      </c>
      <c r="I328" s="1" t="s">
        <v>14</v>
      </c>
      <c r="J328" s="1" t="s">
        <v>23</v>
      </c>
      <c r="K328" s="11">
        <v>44137.60738425926</v>
      </c>
    </row>
    <row r="329" spans="1:11" x14ac:dyDescent="0.15">
      <c r="A329" s="1">
        <v>327</v>
      </c>
      <c r="B329" s="1">
        <v>2</v>
      </c>
      <c r="C329" s="1" t="s">
        <v>10</v>
      </c>
      <c r="D329" s="1">
        <v>20</v>
      </c>
      <c r="E329" s="1" t="s">
        <v>366</v>
      </c>
      <c r="F329" s="1" t="s">
        <v>428</v>
      </c>
      <c r="G329" s="1" t="s">
        <v>13</v>
      </c>
      <c r="H329" s="1">
        <v>40</v>
      </c>
      <c r="I329" s="1" t="s">
        <v>14</v>
      </c>
      <c r="J329" s="1" t="s">
        <v>17</v>
      </c>
      <c r="K329" s="11">
        <v>44138.650856481479</v>
      </c>
    </row>
    <row r="330" spans="1:11" x14ac:dyDescent="0.15">
      <c r="A330" s="1">
        <v>328</v>
      </c>
      <c r="B330" s="1">
        <v>2</v>
      </c>
      <c r="C330" s="1" t="s">
        <v>10</v>
      </c>
      <c r="D330" s="1">
        <v>20</v>
      </c>
      <c r="E330" s="1" t="s">
        <v>429</v>
      </c>
      <c r="F330" s="1" t="s">
        <v>430</v>
      </c>
      <c r="G330" s="1" t="s">
        <v>13</v>
      </c>
      <c r="H330" s="1">
        <v>300</v>
      </c>
      <c r="I330" s="1" t="s">
        <v>14</v>
      </c>
      <c r="J330" s="1" t="s">
        <v>17</v>
      </c>
      <c r="K330" s="11">
        <v>44138.71166666667</v>
      </c>
    </row>
    <row r="331" spans="1:11" x14ac:dyDescent="0.15">
      <c r="A331" s="1">
        <v>329</v>
      </c>
      <c r="B331" s="1">
        <v>2</v>
      </c>
      <c r="C331" s="1" t="s">
        <v>10</v>
      </c>
      <c r="D331" s="1">
        <v>20</v>
      </c>
      <c r="E331" s="1" t="s">
        <v>431</v>
      </c>
      <c r="F331" s="1" t="s">
        <v>432</v>
      </c>
      <c r="G331" s="1" t="s">
        <v>13</v>
      </c>
      <c r="H331" s="1">
        <v>80</v>
      </c>
      <c r="I331" s="1" t="s">
        <v>14</v>
      </c>
      <c r="J331" s="1" t="s">
        <v>21</v>
      </c>
      <c r="K331" s="11">
        <v>44138.717303240737</v>
      </c>
    </row>
    <row r="332" spans="1:11" x14ac:dyDescent="0.15">
      <c r="A332" s="1">
        <v>330</v>
      </c>
      <c r="B332" s="1">
        <v>14</v>
      </c>
      <c r="C332" s="1" t="s">
        <v>88</v>
      </c>
      <c r="D332" s="1">
        <v>6000</v>
      </c>
      <c r="E332" s="1" t="s">
        <v>188</v>
      </c>
      <c r="F332" s="1" t="s">
        <v>433</v>
      </c>
      <c r="G332" s="1" t="s">
        <v>13</v>
      </c>
      <c r="H332" s="1">
        <v>2</v>
      </c>
      <c r="I332" s="1" t="s">
        <v>19</v>
      </c>
      <c r="J332" s="1" t="s">
        <v>14</v>
      </c>
      <c r="K332" s="11">
        <v>44141.343865740739</v>
      </c>
    </row>
    <row r="333" spans="1:11" x14ac:dyDescent="0.15">
      <c r="A333" s="1">
        <v>331</v>
      </c>
      <c r="B333" s="1">
        <v>2</v>
      </c>
      <c r="C333" s="1" t="s">
        <v>10</v>
      </c>
      <c r="D333" s="1">
        <v>20</v>
      </c>
      <c r="E333" s="1" t="s">
        <v>188</v>
      </c>
      <c r="F333" s="1" t="s">
        <v>434</v>
      </c>
      <c r="G333" s="1" t="s">
        <v>13</v>
      </c>
      <c r="H333" s="1">
        <v>156</v>
      </c>
      <c r="I333" s="1" t="s">
        <v>14</v>
      </c>
      <c r="J333" s="1" t="s">
        <v>19</v>
      </c>
      <c r="K333" s="11">
        <v>44141.374745370369</v>
      </c>
    </row>
    <row r="334" spans="1:11" x14ac:dyDescent="0.15">
      <c r="A334" s="1">
        <v>332</v>
      </c>
      <c r="B334" s="1">
        <v>2</v>
      </c>
      <c r="C334" s="1" t="s">
        <v>10</v>
      </c>
      <c r="D334" s="1">
        <v>20</v>
      </c>
      <c r="E334" s="1" t="s">
        <v>55</v>
      </c>
      <c r="F334" s="1" t="s">
        <v>435</v>
      </c>
      <c r="G334" s="1" t="s">
        <v>13</v>
      </c>
      <c r="H334" s="1">
        <v>316</v>
      </c>
      <c r="I334" s="1" t="s">
        <v>14</v>
      </c>
      <c r="J334" s="1" t="s">
        <v>79</v>
      </c>
      <c r="K334" s="11">
        <v>44142.60597222222</v>
      </c>
    </row>
    <row r="335" spans="1:11" x14ac:dyDescent="0.15">
      <c r="A335" s="1">
        <v>333</v>
      </c>
      <c r="B335" s="1">
        <v>2</v>
      </c>
      <c r="C335" s="1" t="s">
        <v>10</v>
      </c>
      <c r="D335" s="1">
        <v>20</v>
      </c>
      <c r="E335" s="1" t="s">
        <v>162</v>
      </c>
      <c r="F335" s="1" t="s">
        <v>436</v>
      </c>
      <c r="G335" s="1" t="s">
        <v>13</v>
      </c>
      <c r="H335" s="1">
        <v>26</v>
      </c>
      <c r="I335" s="1" t="s">
        <v>14</v>
      </c>
      <c r="J335" s="1" t="s">
        <v>164</v>
      </c>
      <c r="K335" s="11">
        <v>44143.687708333331</v>
      </c>
    </row>
    <row r="336" spans="1:11" x14ac:dyDescent="0.15">
      <c r="A336" s="1">
        <v>334</v>
      </c>
      <c r="B336" s="1">
        <v>2</v>
      </c>
      <c r="C336" s="1" t="s">
        <v>10</v>
      </c>
      <c r="D336" s="1">
        <v>20</v>
      </c>
      <c r="E336" s="1" t="s">
        <v>437</v>
      </c>
      <c r="F336" s="1" t="s">
        <v>438</v>
      </c>
      <c r="G336" s="1" t="s">
        <v>13</v>
      </c>
      <c r="H336" s="1">
        <v>40</v>
      </c>
      <c r="I336" s="1" t="s">
        <v>14</v>
      </c>
      <c r="J336" s="1" t="s">
        <v>21</v>
      </c>
      <c r="K336" s="11">
        <v>44147.310150462959</v>
      </c>
    </row>
    <row r="337" spans="1:11" x14ac:dyDescent="0.15">
      <c r="A337" s="1">
        <v>335</v>
      </c>
      <c r="B337" s="1">
        <v>1</v>
      </c>
      <c r="C337" s="1" t="s">
        <v>26</v>
      </c>
      <c r="D337" s="1">
        <v>1350</v>
      </c>
      <c r="E337" s="1" t="s">
        <v>11</v>
      </c>
      <c r="F337" s="1" t="s">
        <v>439</v>
      </c>
      <c r="G337" s="1" t="s">
        <v>13</v>
      </c>
      <c r="H337" s="1">
        <v>8</v>
      </c>
      <c r="I337" s="1" t="s">
        <v>14</v>
      </c>
      <c r="J337" s="1" t="s">
        <v>36</v>
      </c>
      <c r="K337" s="11">
        <v>44148.397557870368</v>
      </c>
    </row>
    <row r="338" spans="1:11" x14ac:dyDescent="0.15">
      <c r="A338" s="1">
        <v>336</v>
      </c>
      <c r="B338" s="1">
        <v>7</v>
      </c>
      <c r="C338" s="1" t="s">
        <v>30</v>
      </c>
      <c r="D338" s="1">
        <v>2150</v>
      </c>
      <c r="E338" s="1" t="s">
        <v>11</v>
      </c>
      <c r="F338" s="1" t="s">
        <v>440</v>
      </c>
      <c r="G338" s="1" t="s">
        <v>13</v>
      </c>
      <c r="H338" s="1">
        <v>6</v>
      </c>
      <c r="I338" s="1" t="s">
        <v>14</v>
      </c>
      <c r="J338" s="1" t="s">
        <v>36</v>
      </c>
      <c r="K338" s="11">
        <v>44148.397557870368</v>
      </c>
    </row>
    <row r="339" spans="1:11" x14ac:dyDescent="0.15">
      <c r="A339" s="1">
        <v>337</v>
      </c>
      <c r="B339" s="1">
        <v>3</v>
      </c>
      <c r="C339" s="1" t="s">
        <v>39</v>
      </c>
      <c r="D339" s="1">
        <v>4500</v>
      </c>
      <c r="E339" s="1" t="s">
        <v>11</v>
      </c>
      <c r="F339" s="1" t="s">
        <v>441</v>
      </c>
      <c r="G339" s="1" t="s">
        <v>13</v>
      </c>
      <c r="H339" s="1">
        <v>1</v>
      </c>
      <c r="I339" s="1" t="s">
        <v>14</v>
      </c>
      <c r="J339" s="1" t="s">
        <v>36</v>
      </c>
      <c r="K339" s="11">
        <v>44148.397557870368</v>
      </c>
    </row>
    <row r="340" spans="1:11" x14ac:dyDescent="0.15">
      <c r="A340" s="1">
        <v>338</v>
      </c>
      <c r="B340" s="1">
        <v>12</v>
      </c>
      <c r="C340" s="1" t="s">
        <v>44</v>
      </c>
      <c r="D340" s="1">
        <v>1100</v>
      </c>
      <c r="E340" s="1" t="s">
        <v>11</v>
      </c>
      <c r="F340" s="1" t="s">
        <v>442</v>
      </c>
      <c r="G340" s="1" t="s">
        <v>13</v>
      </c>
      <c r="H340" s="1">
        <v>5</v>
      </c>
      <c r="I340" s="1" t="s">
        <v>14</v>
      </c>
      <c r="J340" s="1" t="s">
        <v>36</v>
      </c>
      <c r="K340" s="11">
        <v>44148.397557870368</v>
      </c>
    </row>
    <row r="341" spans="1:11" x14ac:dyDescent="0.15">
      <c r="A341" s="1">
        <v>339</v>
      </c>
      <c r="B341" s="1">
        <v>12</v>
      </c>
      <c r="C341" s="1" t="s">
        <v>44</v>
      </c>
      <c r="D341" s="1">
        <v>1100</v>
      </c>
      <c r="E341" s="1" t="s">
        <v>11</v>
      </c>
      <c r="F341" s="1" t="s">
        <v>443</v>
      </c>
      <c r="G341" s="1" t="s">
        <v>13</v>
      </c>
      <c r="H341" s="1">
        <v>3</v>
      </c>
      <c r="I341" s="1" t="s">
        <v>14</v>
      </c>
      <c r="J341" s="1" t="s">
        <v>36</v>
      </c>
      <c r="K341" s="11">
        <v>44148.44699074074</v>
      </c>
    </row>
    <row r="342" spans="1:11" x14ac:dyDescent="0.15">
      <c r="A342" s="1">
        <v>340</v>
      </c>
      <c r="B342" s="1">
        <v>15</v>
      </c>
      <c r="C342" s="1" t="s">
        <v>76</v>
      </c>
      <c r="D342" s="1">
        <v>230</v>
      </c>
      <c r="E342" s="1" t="s">
        <v>55</v>
      </c>
      <c r="F342" s="1" t="s">
        <v>444</v>
      </c>
      <c r="G342" s="1" t="s">
        <v>57</v>
      </c>
      <c r="H342" s="1">
        <v>5</v>
      </c>
      <c r="I342" s="1" t="s">
        <v>79</v>
      </c>
      <c r="J342" s="1" t="s">
        <v>14</v>
      </c>
      <c r="K342" s="11">
        <v>44150.302060185182</v>
      </c>
    </row>
    <row r="343" spans="1:11" x14ac:dyDescent="0.15">
      <c r="A343" s="1">
        <v>341</v>
      </c>
      <c r="B343" s="1">
        <v>1</v>
      </c>
      <c r="C343" s="1" t="s">
        <v>26</v>
      </c>
      <c r="D343" s="1">
        <v>1350</v>
      </c>
      <c r="E343" s="1" t="s">
        <v>55</v>
      </c>
      <c r="F343" s="1" t="s">
        <v>445</v>
      </c>
      <c r="G343" s="1" t="s">
        <v>57</v>
      </c>
      <c r="H343" s="1">
        <v>18</v>
      </c>
      <c r="I343" s="1" t="s">
        <v>25</v>
      </c>
      <c r="J343" s="1" t="s">
        <v>14</v>
      </c>
      <c r="K343" s="11">
        <v>44150.322430555556</v>
      </c>
    </row>
    <row r="344" spans="1:11" x14ac:dyDescent="0.15">
      <c r="A344" s="1">
        <v>342</v>
      </c>
      <c r="B344" s="1">
        <v>12</v>
      </c>
      <c r="C344" s="1" t="s">
        <v>44</v>
      </c>
      <c r="D344" s="1">
        <v>1100</v>
      </c>
      <c r="E344" s="1" t="s">
        <v>55</v>
      </c>
      <c r="F344" s="1" t="s">
        <v>446</v>
      </c>
      <c r="G344" s="1" t="s">
        <v>57</v>
      </c>
      <c r="H344" s="1">
        <v>13</v>
      </c>
      <c r="I344" s="1" t="s">
        <v>25</v>
      </c>
      <c r="J344" s="1" t="s">
        <v>14</v>
      </c>
      <c r="K344" s="11">
        <v>44150.323958333334</v>
      </c>
    </row>
    <row r="345" spans="1:11" x14ac:dyDescent="0.15">
      <c r="A345" s="1">
        <v>343</v>
      </c>
      <c r="B345" s="1">
        <v>7</v>
      </c>
      <c r="C345" s="1" t="s">
        <v>30</v>
      </c>
      <c r="D345" s="1">
        <v>2150</v>
      </c>
      <c r="E345" s="1" t="s">
        <v>55</v>
      </c>
      <c r="F345" s="1" t="s">
        <v>447</v>
      </c>
      <c r="G345" s="1" t="s">
        <v>57</v>
      </c>
      <c r="H345" s="1">
        <v>4</v>
      </c>
      <c r="I345" s="1" t="s">
        <v>25</v>
      </c>
      <c r="J345" s="1" t="s">
        <v>14</v>
      </c>
      <c r="K345" s="11">
        <v>44150.325486111113</v>
      </c>
    </row>
    <row r="346" spans="1:11" x14ac:dyDescent="0.15">
      <c r="A346" s="1">
        <v>344</v>
      </c>
      <c r="B346" s="1">
        <v>9</v>
      </c>
      <c r="C346" s="1" t="s">
        <v>42</v>
      </c>
      <c r="D346" s="1">
        <v>4500</v>
      </c>
      <c r="E346" s="1" t="s">
        <v>55</v>
      </c>
      <c r="F346" s="1" t="s">
        <v>448</v>
      </c>
      <c r="G346" s="1" t="s">
        <v>57</v>
      </c>
      <c r="H346" s="1">
        <v>5</v>
      </c>
      <c r="I346" s="1" t="s">
        <v>25</v>
      </c>
      <c r="J346" s="1" t="s">
        <v>14</v>
      </c>
      <c r="K346" s="11">
        <v>44150.326168981483</v>
      </c>
    </row>
    <row r="347" spans="1:11" x14ac:dyDescent="0.15">
      <c r="A347" s="1">
        <v>345</v>
      </c>
      <c r="B347" s="1">
        <v>15</v>
      </c>
      <c r="C347" s="1" t="s">
        <v>76</v>
      </c>
      <c r="D347" s="1">
        <v>230</v>
      </c>
      <c r="E347" s="1" t="s">
        <v>55</v>
      </c>
      <c r="F347" s="1" t="s">
        <v>449</v>
      </c>
      <c r="G347" s="1" t="s">
        <v>57</v>
      </c>
      <c r="H347" s="1">
        <v>7</v>
      </c>
      <c r="I347" s="1" t="s">
        <v>63</v>
      </c>
      <c r="J347" s="1" t="s">
        <v>14</v>
      </c>
      <c r="K347" s="11">
        <v>44152.441770833335</v>
      </c>
    </row>
    <row r="348" spans="1:11" x14ac:dyDescent="0.15">
      <c r="A348" s="1">
        <v>346</v>
      </c>
      <c r="B348" s="1">
        <v>1</v>
      </c>
      <c r="C348" s="1" t="s">
        <v>26</v>
      </c>
      <c r="D348" s="1">
        <v>1350</v>
      </c>
      <c r="E348" s="1" t="s">
        <v>11</v>
      </c>
      <c r="F348" s="1" t="s">
        <v>450</v>
      </c>
      <c r="G348" s="1" t="s">
        <v>13</v>
      </c>
      <c r="H348" s="1">
        <v>7</v>
      </c>
      <c r="I348" s="1" t="s">
        <v>36</v>
      </c>
      <c r="J348" s="1" t="s">
        <v>14</v>
      </c>
      <c r="K348" s="11">
        <v>44155.428668981483</v>
      </c>
    </row>
    <row r="349" spans="1:11" x14ac:dyDescent="0.15">
      <c r="A349" s="1">
        <v>347</v>
      </c>
      <c r="B349" s="1">
        <v>7</v>
      </c>
      <c r="C349" s="1" t="s">
        <v>30</v>
      </c>
      <c r="D349" s="1">
        <v>2150</v>
      </c>
      <c r="E349" s="1" t="s">
        <v>11</v>
      </c>
      <c r="F349" s="1" t="s">
        <v>451</v>
      </c>
      <c r="G349" s="1" t="s">
        <v>13</v>
      </c>
      <c r="H349" s="1">
        <v>5</v>
      </c>
      <c r="I349" s="1" t="s">
        <v>36</v>
      </c>
      <c r="J349" s="1" t="s">
        <v>14</v>
      </c>
      <c r="K349" s="11">
        <v>44155.428668981483</v>
      </c>
    </row>
    <row r="350" spans="1:11" x14ac:dyDescent="0.15">
      <c r="A350" s="1">
        <v>348</v>
      </c>
      <c r="B350" s="1">
        <v>12</v>
      </c>
      <c r="C350" s="1" t="s">
        <v>44</v>
      </c>
      <c r="D350" s="1">
        <v>1100</v>
      </c>
      <c r="E350" s="1" t="s">
        <v>11</v>
      </c>
      <c r="F350" s="1" t="s">
        <v>452</v>
      </c>
      <c r="G350" s="1" t="s">
        <v>13</v>
      </c>
      <c r="H350" s="1">
        <v>13</v>
      </c>
      <c r="I350" s="1" t="s">
        <v>14</v>
      </c>
      <c r="J350" s="1" t="s">
        <v>36</v>
      </c>
      <c r="K350" s="11">
        <v>44155.46298611111</v>
      </c>
    </row>
    <row r="351" spans="1:11" x14ac:dyDescent="0.15">
      <c r="A351" s="1">
        <v>349</v>
      </c>
      <c r="B351" s="1">
        <v>1</v>
      </c>
      <c r="C351" s="1" t="s">
        <v>26</v>
      </c>
      <c r="D351" s="1">
        <v>1350</v>
      </c>
      <c r="E351" s="1" t="s">
        <v>11</v>
      </c>
      <c r="F351" s="1" t="s">
        <v>453</v>
      </c>
      <c r="G351" s="1" t="s">
        <v>13</v>
      </c>
      <c r="H351" s="1">
        <v>18</v>
      </c>
      <c r="I351" s="1" t="s">
        <v>14</v>
      </c>
      <c r="J351" s="1" t="s">
        <v>36</v>
      </c>
      <c r="K351" s="11">
        <v>44155.46298611111</v>
      </c>
    </row>
    <row r="352" spans="1:11" x14ac:dyDescent="0.15">
      <c r="A352" s="1">
        <v>350</v>
      </c>
      <c r="B352" s="1">
        <v>7</v>
      </c>
      <c r="C352" s="1" t="s">
        <v>30</v>
      </c>
      <c r="D352" s="1">
        <v>2150</v>
      </c>
      <c r="E352" s="1" t="s">
        <v>11</v>
      </c>
      <c r="F352" s="1" t="s">
        <v>454</v>
      </c>
      <c r="G352" s="1" t="s">
        <v>13</v>
      </c>
      <c r="H352" s="1">
        <v>4</v>
      </c>
      <c r="I352" s="1" t="s">
        <v>14</v>
      </c>
      <c r="J352" s="1" t="s">
        <v>36</v>
      </c>
      <c r="K352" s="11">
        <v>44155.46298611111</v>
      </c>
    </row>
    <row r="353" spans="1:11" x14ac:dyDescent="0.15">
      <c r="A353" s="1">
        <v>351</v>
      </c>
      <c r="B353" s="1">
        <v>9</v>
      </c>
      <c r="C353" s="1" t="s">
        <v>42</v>
      </c>
      <c r="D353" s="1">
        <v>4500</v>
      </c>
      <c r="E353" s="1" t="s">
        <v>11</v>
      </c>
      <c r="F353" s="1" t="s">
        <v>455</v>
      </c>
      <c r="G353" s="1" t="s">
        <v>13</v>
      </c>
      <c r="H353" s="1">
        <v>5</v>
      </c>
      <c r="I353" s="1" t="s">
        <v>14</v>
      </c>
      <c r="J353" s="1" t="s">
        <v>36</v>
      </c>
      <c r="K353" s="11">
        <v>44155.46298611111</v>
      </c>
    </row>
    <row r="354" spans="1:11" x14ac:dyDescent="0.15">
      <c r="A354" s="1">
        <v>352</v>
      </c>
      <c r="B354" s="1">
        <v>7</v>
      </c>
      <c r="C354" s="1" t="s">
        <v>30</v>
      </c>
      <c r="D354" s="1">
        <v>2150</v>
      </c>
      <c r="E354" s="1" t="s">
        <v>11</v>
      </c>
      <c r="F354" s="1" t="s">
        <v>456</v>
      </c>
      <c r="G354" s="1" t="s">
        <v>13</v>
      </c>
      <c r="H354" s="1">
        <v>1</v>
      </c>
      <c r="I354" s="1" t="s">
        <v>36</v>
      </c>
      <c r="J354" s="1" t="s">
        <v>132</v>
      </c>
      <c r="K354" s="11">
        <v>44155.465243055558</v>
      </c>
    </row>
    <row r="355" spans="1:11" x14ac:dyDescent="0.15">
      <c r="A355" s="1">
        <v>353</v>
      </c>
      <c r="B355" s="1">
        <v>1</v>
      </c>
      <c r="C355" s="1" t="s">
        <v>26</v>
      </c>
      <c r="D355" s="1">
        <v>1350</v>
      </c>
      <c r="E355" s="1" t="s">
        <v>11</v>
      </c>
      <c r="F355" s="1" t="s">
        <v>457</v>
      </c>
      <c r="G355" s="1" t="s">
        <v>13</v>
      </c>
      <c r="H355" s="1">
        <v>1</v>
      </c>
      <c r="I355" s="1" t="s">
        <v>36</v>
      </c>
      <c r="J355" s="1" t="s">
        <v>132</v>
      </c>
      <c r="K355" s="11">
        <v>44155.465243055558</v>
      </c>
    </row>
    <row r="356" spans="1:11" x14ac:dyDescent="0.15">
      <c r="A356" s="1">
        <v>354</v>
      </c>
      <c r="B356" s="1">
        <v>14</v>
      </c>
      <c r="C356" s="1" t="s">
        <v>88</v>
      </c>
      <c r="D356" s="1">
        <v>6000</v>
      </c>
      <c r="E356" s="1" t="s">
        <v>55</v>
      </c>
      <c r="F356" s="1" t="s">
        <v>458</v>
      </c>
      <c r="G356" s="1" t="s">
        <v>57</v>
      </c>
      <c r="H356" s="1">
        <v>2</v>
      </c>
      <c r="I356" s="1" t="s">
        <v>79</v>
      </c>
      <c r="J356" s="1" t="s">
        <v>14</v>
      </c>
      <c r="K356" s="11">
        <v>44155.533483796295</v>
      </c>
    </row>
    <row r="357" spans="1:11" x14ac:dyDescent="0.15">
      <c r="A357" s="1">
        <v>355</v>
      </c>
      <c r="B357" s="1">
        <v>14</v>
      </c>
      <c r="C357" s="1" t="s">
        <v>88</v>
      </c>
      <c r="D357" s="1">
        <v>6000</v>
      </c>
      <c r="E357" s="1" t="s">
        <v>66</v>
      </c>
      <c r="F357" s="1" t="s">
        <v>459</v>
      </c>
      <c r="G357" s="1" t="s">
        <v>13</v>
      </c>
      <c r="H357" s="1">
        <v>2</v>
      </c>
      <c r="I357" s="1" t="s">
        <v>14</v>
      </c>
      <c r="J357" s="1" t="s">
        <v>19</v>
      </c>
      <c r="K357" s="11">
        <v>44156.477523148147</v>
      </c>
    </row>
    <row r="358" spans="1:11" x14ac:dyDescent="0.15">
      <c r="A358" s="1">
        <v>356</v>
      </c>
      <c r="B358" s="1">
        <v>7</v>
      </c>
      <c r="C358" s="1" t="s">
        <v>30</v>
      </c>
      <c r="D358" s="1">
        <v>2150</v>
      </c>
      <c r="E358" s="1" t="s">
        <v>55</v>
      </c>
      <c r="F358" s="1" t="s">
        <v>460</v>
      </c>
      <c r="G358" s="1" t="s">
        <v>13</v>
      </c>
      <c r="H358" s="1">
        <v>5</v>
      </c>
      <c r="I358" s="1" t="s">
        <v>14</v>
      </c>
      <c r="J358" s="1" t="s">
        <v>25</v>
      </c>
      <c r="K358" s="11">
        <v>44156.610381944447</v>
      </c>
    </row>
    <row r="359" spans="1:11" x14ac:dyDescent="0.15">
      <c r="A359" s="1">
        <v>357</v>
      </c>
      <c r="B359" s="1">
        <v>1</v>
      </c>
      <c r="C359" s="1" t="s">
        <v>26</v>
      </c>
      <c r="D359" s="1">
        <v>1350</v>
      </c>
      <c r="E359" s="1" t="s">
        <v>55</v>
      </c>
      <c r="F359" s="1" t="s">
        <v>461</v>
      </c>
      <c r="G359" s="1" t="s">
        <v>13</v>
      </c>
      <c r="H359" s="1">
        <v>7</v>
      </c>
      <c r="I359" s="1" t="s">
        <v>14</v>
      </c>
      <c r="J359" s="1" t="s">
        <v>25</v>
      </c>
      <c r="K359" s="11">
        <v>44156.610381944447</v>
      </c>
    </row>
  </sheetData>
  <autoFilter ref="B1:K35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6"/>
  <sheetViews>
    <sheetView tabSelected="1" zoomScale="85" zoomScaleNormal="85" workbookViewId="0">
      <selection activeCell="G49" sqref="G49"/>
    </sheetView>
  </sheetViews>
  <sheetFormatPr defaultRowHeight="13.5" x14ac:dyDescent="0.15"/>
  <cols>
    <col min="1" max="1" width="17.25" bestFit="1" customWidth="1"/>
    <col min="2" max="2" width="9.125" bestFit="1" customWidth="1"/>
    <col min="3" max="5" width="7.25" bestFit="1" customWidth="1"/>
    <col min="6" max="6" width="11.125" bestFit="1" customWidth="1"/>
    <col min="7" max="7" width="7.25" bestFit="1" customWidth="1"/>
    <col min="8" max="8" width="17.375" bestFit="1" customWidth="1"/>
    <col min="9" max="10" width="7.25" bestFit="1" customWidth="1"/>
    <col min="11" max="11" width="5.5" bestFit="1" customWidth="1"/>
    <col min="12" max="13" width="7.25" bestFit="1" customWidth="1"/>
    <col min="14" max="14" width="13.125" bestFit="1" customWidth="1"/>
    <col min="15" max="15" width="7.25" bestFit="1" customWidth="1"/>
    <col min="16" max="16" width="11.125" bestFit="1" customWidth="1"/>
    <col min="17" max="17" width="7.25" bestFit="1" customWidth="1"/>
  </cols>
  <sheetData>
    <row r="1" spans="1:17" x14ac:dyDescent="0.15">
      <c r="A1" s="8" t="s">
        <v>180</v>
      </c>
      <c r="B1" s="3" t="s">
        <v>10</v>
      </c>
      <c r="C1" s="2" t="s">
        <v>76</v>
      </c>
      <c r="D1" s="2" t="s">
        <v>88</v>
      </c>
      <c r="E1" s="2" t="s">
        <v>26</v>
      </c>
      <c r="F1" s="2" t="s">
        <v>46</v>
      </c>
      <c r="G1" s="2" t="s">
        <v>106</v>
      </c>
      <c r="H1" s="2" t="s">
        <v>177</v>
      </c>
      <c r="I1" s="2" t="s">
        <v>173</v>
      </c>
      <c r="J1" s="2" t="s">
        <v>44</v>
      </c>
      <c r="K1" s="2" t="s">
        <v>30</v>
      </c>
      <c r="L1" s="2" t="s">
        <v>48</v>
      </c>
      <c r="M1" s="2" t="s">
        <v>174</v>
      </c>
      <c r="N1" s="2" t="s">
        <v>54</v>
      </c>
      <c r="O1" s="2" t="s">
        <v>37</v>
      </c>
      <c r="P1" s="3" t="s">
        <v>52</v>
      </c>
      <c r="Q1" s="3" t="s">
        <v>39</v>
      </c>
    </row>
    <row r="2" spans="1:17" x14ac:dyDescent="0.15">
      <c r="A2" s="3" t="s">
        <v>19</v>
      </c>
      <c r="B2" s="2">
        <f>SUMIFS(原始数据!$H:$H,原始数据!$I:$I,$A$2,原始数据!$C:$C,B$1,原始数据!$J:$J,"物资部")</f>
        <v>0</v>
      </c>
      <c r="C2" s="2">
        <f>SUMIFS(原始数据!$H:$H,原始数据!$I:$I,$A$2,原始数据!$C:$C,C$1,原始数据!$J:$J,"物资部")</f>
        <v>0</v>
      </c>
      <c r="D2" s="2">
        <f>SUMIFS(原始数据!$H:$H,原始数据!$I:$I,$A$2,原始数据!$C:$C,D$1,原始数据!$J:$J,"物资部")</f>
        <v>2</v>
      </c>
      <c r="E2" s="2">
        <f>SUMIFS(原始数据!$H:$H,原始数据!$I:$I,$A$2,原始数据!$C:$C,E$1,原始数据!$J:$J,"物资部")</f>
        <v>21</v>
      </c>
      <c r="F2" s="2">
        <f>SUMIFS(原始数据!$H:$H,原始数据!$I:$I,$A$2,原始数据!$C:$C,F$1,原始数据!$J:$J,"物资部")</f>
        <v>0</v>
      </c>
      <c r="G2" s="2">
        <f>SUMIFS(原始数据!$H:$H,原始数据!$I:$I,$A$2,原始数据!$C:$C,G$1,原始数据!$J:$J,"物资部")</f>
        <v>0</v>
      </c>
      <c r="H2" s="2">
        <f>SUMIFS(原始数据!$H:$H,原始数据!$I:$I,$A$2,原始数据!$C:$C,H$1,原始数据!$J:$J,"物资部")</f>
        <v>0</v>
      </c>
      <c r="I2" s="2">
        <f>SUMIFS(原始数据!$H:$H,原始数据!$I:$I,$A$2,原始数据!$C:$C,I$1,原始数据!$J:$J,"物资部")</f>
        <v>0</v>
      </c>
      <c r="J2" s="2">
        <f>SUMIFS(原始数据!$H:$H,原始数据!$I:$I,$A$2,原始数据!$C:$C,J$1,原始数据!$J:$J,"物资部")</f>
        <v>0</v>
      </c>
      <c r="K2" s="2">
        <f>SUMIFS(原始数据!$H:$H,原始数据!$I:$I,$A$2,原始数据!$C:$C,K$1,原始数据!$J:$J,"物资部")</f>
        <v>0</v>
      </c>
      <c r="L2" s="2">
        <f>SUMIFS(原始数据!$H:$H,原始数据!$I:$I,$A$2,原始数据!$C:$C,L$1,原始数据!$J:$J,"物资部")</f>
        <v>0</v>
      </c>
      <c r="M2" s="2">
        <f>SUMIFS(原始数据!$H:$H,原始数据!$I:$I,$A$2,原始数据!$C:$C,M$1,原始数据!$J:$J,"物资部")</f>
        <v>0</v>
      </c>
      <c r="N2" s="2">
        <f>SUMIFS(原始数据!$H:$H,原始数据!$I:$I,$A$2,原始数据!$C:$C,N$1,原始数据!$J:$J,"物资部")</f>
        <v>0</v>
      </c>
      <c r="O2" s="2">
        <f>SUMIFS(原始数据!$H:$H,原始数据!$I:$I,$A$2,原始数据!$C:$C,O$1,原始数据!$J:$J,"物资部")</f>
        <v>0</v>
      </c>
      <c r="P2" s="2">
        <f>SUMIFS(原始数据!$H:$H,原始数据!$I:$I,$A$2,原始数据!$C:$C,P$1,原始数据!$J:$J,"物资部")</f>
        <v>0</v>
      </c>
      <c r="Q2" s="2">
        <f>SUMIFS(原始数据!$H:$H,原始数据!$I:$I,$A$2,原始数据!$C:$C,Q$1,原始数据!$J:$J,"物资部")</f>
        <v>8</v>
      </c>
    </row>
    <row r="3" spans="1:17" x14ac:dyDescent="0.15">
      <c r="A3" s="3" t="s">
        <v>79</v>
      </c>
      <c r="B3" s="2">
        <f>SUMIFS(原始数据!$H:$H,原始数据!$I:$I,$A$3,原始数据!$C:$C,B$1,原始数据!$J:$J,"物资部")</f>
        <v>0</v>
      </c>
      <c r="C3" s="2">
        <f>SUMIFS(原始数据!$H:$H,原始数据!$I:$I,$A$3,原始数据!$C:$C,C$1,原始数据!$J:$J,"物资部")</f>
        <v>33</v>
      </c>
      <c r="D3" s="2">
        <f>SUMIFS(原始数据!$H:$H,原始数据!$I:$I,$A$3,原始数据!$C:$C,D$1,原始数据!$J:$J,"物资部")</f>
        <v>22</v>
      </c>
      <c r="E3" s="2">
        <f>SUMIFS(原始数据!$H:$H,原始数据!$I:$I,$A$3,原始数据!$C:$C,E$1,原始数据!$J:$J,"物资部")</f>
        <v>0</v>
      </c>
      <c r="F3" s="2">
        <f>SUMIFS(原始数据!$H:$H,原始数据!$I:$I,$A$3,原始数据!$C:$C,F$1,原始数据!$J:$J,"物资部")</f>
        <v>0</v>
      </c>
      <c r="G3" s="2">
        <f>SUMIFS(原始数据!$H:$H,原始数据!$I:$I,$A$3,原始数据!$C:$C,G$1,原始数据!$J:$J,"物资部")</f>
        <v>0</v>
      </c>
      <c r="H3" s="2">
        <f>SUMIFS(原始数据!$H:$H,原始数据!$I:$I,$A$3,原始数据!$C:$C,H$1,原始数据!$J:$J,"物资部")</f>
        <v>0</v>
      </c>
      <c r="I3" s="2">
        <f>SUMIFS(原始数据!$H:$H,原始数据!$I:$I,$A$3,原始数据!$C:$C,I$1,原始数据!$J:$J,"物资部")</f>
        <v>0</v>
      </c>
      <c r="J3" s="2">
        <f>SUMIFS(原始数据!$H:$H,原始数据!$I:$I,$A$3,原始数据!$C:$C,J$1,原始数据!$J:$J,"物资部")</f>
        <v>0</v>
      </c>
      <c r="K3" s="2">
        <f>SUMIFS(原始数据!$H:$H,原始数据!$I:$I,$A$3,原始数据!$C:$C,K$1,原始数据!$J:$J,"物资部")</f>
        <v>0</v>
      </c>
      <c r="L3" s="2">
        <f>SUMIFS(原始数据!$H:$H,原始数据!$I:$I,$A$3,原始数据!$C:$C,L$1,原始数据!$J:$J,"物资部")</f>
        <v>0</v>
      </c>
      <c r="M3" s="2">
        <f>SUMIFS(原始数据!$H:$H,原始数据!$I:$I,$A$3,原始数据!$C:$C,M$1,原始数据!$J:$J,"物资部")</f>
        <v>0</v>
      </c>
      <c r="N3" s="2">
        <f>SUMIFS(原始数据!$H:$H,原始数据!$I:$I,$A$3,原始数据!$C:$C,N$1,原始数据!$J:$J,"物资部")</f>
        <v>0</v>
      </c>
      <c r="O3" s="2">
        <f>SUMIFS(原始数据!$H:$H,原始数据!$I:$I,$A$3,原始数据!$C:$C,O$1,原始数据!$J:$J,"物资部")</f>
        <v>0</v>
      </c>
      <c r="P3" s="2">
        <f>SUMIFS(原始数据!$H:$H,原始数据!$I:$I,$A$3,原始数据!$C:$C,P$1,原始数据!$J:$J,"物资部")</f>
        <v>0</v>
      </c>
      <c r="Q3" s="2">
        <f>SUMIFS(原始数据!$H:$H,原始数据!$I:$I,$A$3,原始数据!$C:$C,Q$1,原始数据!$J:$J,"物资部")</f>
        <v>0</v>
      </c>
    </row>
    <row r="4" spans="1:17" x14ac:dyDescent="0.15">
      <c r="A4" s="3" t="s">
        <v>15</v>
      </c>
      <c r="B4" s="2">
        <f>SUMIFS(原始数据!$H:$H,原始数据!$I:$I,$A$4,原始数据!$C:$C,B$1,原始数据!$J:$J,"物资部")</f>
        <v>0</v>
      </c>
      <c r="C4" s="2">
        <f>SUMIFS(原始数据!$H:$H,原始数据!$I:$I,$A$4,原始数据!$C:$C,C$1,原始数据!$J:$J,"物资部")</f>
        <v>0</v>
      </c>
      <c r="D4" s="2">
        <f>SUMIFS(原始数据!$H:$H,原始数据!$I:$I,$A$4,原始数据!$C:$C,D$1,原始数据!$J:$J,"物资部")</f>
        <v>0</v>
      </c>
      <c r="E4" s="2">
        <f>SUMIFS(原始数据!$H:$H,原始数据!$I:$I,$A$4,原始数据!$C:$C,E$1,原始数据!$J:$J,"物资部")</f>
        <v>0</v>
      </c>
      <c r="F4" s="2">
        <f>SUMIFS(原始数据!$H:$H,原始数据!$I:$I,$A$4,原始数据!$C:$C,F$1,原始数据!$J:$J,"物资部")</f>
        <v>0</v>
      </c>
      <c r="G4" s="2">
        <f>SUMIFS(原始数据!$H:$H,原始数据!$I:$I,$A$4,原始数据!$C:$C,G$1,原始数据!$J:$J,"物资部")</f>
        <v>3</v>
      </c>
      <c r="H4" s="2">
        <f>SUMIFS(原始数据!$H:$H,原始数据!$I:$I,$A$4,原始数据!$C:$C,H$1,原始数据!$J:$J,"物资部")</f>
        <v>0</v>
      </c>
      <c r="I4" s="2">
        <f>SUMIFS(原始数据!$H:$H,原始数据!$I:$I,$A$4,原始数据!$C:$C,I$1,原始数据!$J:$J,"物资部")</f>
        <v>0</v>
      </c>
      <c r="J4" s="2">
        <f>SUMIFS(原始数据!$H:$H,原始数据!$I:$I,$A$4,原始数据!$C:$C,J$1,原始数据!$J:$J,"物资部")</f>
        <v>0</v>
      </c>
      <c r="K4" s="2">
        <f>SUMIFS(原始数据!$H:$H,原始数据!$I:$I,$A$4,原始数据!$C:$C,K$1,原始数据!$J:$J,"物资部")</f>
        <v>0</v>
      </c>
      <c r="L4" s="2">
        <f>SUMIFS(原始数据!$H:$H,原始数据!$I:$I,$A$4,原始数据!$C:$C,L$1,原始数据!$J:$J,"物资部")</f>
        <v>0</v>
      </c>
      <c r="M4" s="2">
        <f>SUMIFS(原始数据!$H:$H,原始数据!$I:$I,$A$4,原始数据!$C:$C,M$1,原始数据!$J:$J,"物资部")</f>
        <v>0</v>
      </c>
      <c r="N4" s="2">
        <f>SUMIFS(原始数据!$H:$H,原始数据!$I:$I,$A$4,原始数据!$C:$C,N$1,原始数据!$J:$J,"物资部")</f>
        <v>0</v>
      </c>
      <c r="O4" s="2">
        <f>SUMIFS(原始数据!$H:$H,原始数据!$I:$I,$A$4,原始数据!$C:$C,O$1,原始数据!$J:$J,"物资部")</f>
        <v>0</v>
      </c>
      <c r="P4" s="2">
        <f>SUMIFS(原始数据!$H:$H,原始数据!$I:$I,$A$4,原始数据!$C:$C,P$1,原始数据!$J:$J,"物资部")</f>
        <v>0</v>
      </c>
      <c r="Q4" s="2">
        <f>SUMIFS(原始数据!$H:$H,原始数据!$I:$I,$A$4,原始数据!$C:$C,Q$1,原始数据!$J:$J,"物资部")</f>
        <v>0</v>
      </c>
    </row>
    <row r="5" spans="1:17" x14ac:dyDescent="0.15">
      <c r="A5" s="3" t="s">
        <v>23</v>
      </c>
      <c r="B5" s="2">
        <f>SUMIFS(原始数据!$H:$H,原始数据!$I:$I,$A$5,原始数据!$C:$C,B$1,原始数据!$J:$J,"物资部")</f>
        <v>0</v>
      </c>
      <c r="C5" s="2">
        <f>SUMIFS(原始数据!$H:$H,原始数据!$I:$I,$A$5,原始数据!$C:$C,C$1,原始数据!$J:$J,"物资部")</f>
        <v>31</v>
      </c>
      <c r="D5" s="2">
        <f>SUMIFS(原始数据!$H:$H,原始数据!$I:$I,$A$5,原始数据!$C:$C,D$1,原始数据!$J:$J,"物资部")</f>
        <v>6</v>
      </c>
      <c r="E5" s="2">
        <f>SUMIFS(原始数据!$H:$H,原始数据!$I:$I,$A$5,原始数据!$C:$C,E$1,原始数据!$J:$J,"物资部")</f>
        <v>0</v>
      </c>
      <c r="F5" s="2">
        <f>SUMIFS(原始数据!$H:$H,原始数据!$I:$I,$A$5,原始数据!$C:$C,F$1,原始数据!$J:$J,"物资部")</f>
        <v>0</v>
      </c>
      <c r="G5" s="2">
        <f>SUMIFS(原始数据!$H:$H,原始数据!$I:$I,$A$5,原始数据!$C:$C,G$1,原始数据!$J:$J,"物资部")</f>
        <v>0</v>
      </c>
      <c r="H5" s="2">
        <f>SUMIFS(原始数据!$H:$H,原始数据!$I:$I,$A$5,原始数据!$C:$C,H$1,原始数据!$J:$J,"物资部")</f>
        <v>0</v>
      </c>
      <c r="I5" s="2">
        <f>SUMIFS(原始数据!$H:$H,原始数据!$I:$I,$A$5,原始数据!$C:$C,I$1,原始数据!$J:$J,"物资部")</f>
        <v>0</v>
      </c>
      <c r="J5" s="2">
        <f>SUMIFS(原始数据!$H:$H,原始数据!$I:$I,$A$5,原始数据!$C:$C,J$1,原始数据!$J:$J,"物资部")</f>
        <v>0</v>
      </c>
      <c r="K5" s="2">
        <f>SUMIFS(原始数据!$H:$H,原始数据!$I:$I,$A$5,原始数据!$C:$C,K$1,原始数据!$J:$J,"物资部")</f>
        <v>0</v>
      </c>
      <c r="L5" s="2">
        <f>SUMIFS(原始数据!$H:$H,原始数据!$I:$I,$A$5,原始数据!$C:$C,L$1,原始数据!$J:$J,"物资部")</f>
        <v>0</v>
      </c>
      <c r="M5" s="2">
        <f>SUMIFS(原始数据!$H:$H,原始数据!$I:$I,$A$5,原始数据!$C:$C,M$1,原始数据!$J:$J,"物资部")</f>
        <v>0</v>
      </c>
      <c r="N5" s="2">
        <f>SUMIFS(原始数据!$H:$H,原始数据!$I:$I,$A$5,原始数据!$C:$C,N$1,原始数据!$J:$J,"物资部")</f>
        <v>0</v>
      </c>
      <c r="O5" s="2">
        <f>SUMIFS(原始数据!$H:$H,原始数据!$I:$I,$A$5,原始数据!$C:$C,O$1,原始数据!$J:$J,"物资部")</f>
        <v>0</v>
      </c>
      <c r="P5" s="2">
        <f>SUMIFS(原始数据!$H:$H,原始数据!$I:$I,$A$5,原始数据!$C:$C,P$1,原始数据!$J:$J,"物资部")</f>
        <v>0</v>
      </c>
      <c r="Q5" s="2">
        <f>SUMIFS(原始数据!$H:$H,原始数据!$I:$I,$A$5,原始数据!$C:$C,Q$1,原始数据!$J:$J,"物资部")</f>
        <v>0</v>
      </c>
    </row>
    <row r="6" spans="1:17" x14ac:dyDescent="0.15">
      <c r="A6" s="3" t="s">
        <v>17</v>
      </c>
      <c r="B6" s="2">
        <f>SUMIFS(原始数据!$H:$H,原始数据!$I:$I,$A$6,原始数据!$C:$C,B$1,原始数据!$J:$J,"物资部")</f>
        <v>0</v>
      </c>
      <c r="C6" s="2">
        <f>SUMIFS(原始数据!$H:$H,原始数据!$I:$I,$A$6,原始数据!$C:$C,C$1,原始数据!$J:$J,"物资部")</f>
        <v>0</v>
      </c>
      <c r="D6" s="2">
        <f>SUMIFS(原始数据!$H:$H,原始数据!$I:$I,$A$6,原始数据!$C:$C,D$1,原始数据!$J:$J,"物资部")</f>
        <v>3</v>
      </c>
      <c r="E6" s="2">
        <f>SUMIFS(原始数据!$H:$H,原始数据!$I:$I,$A$6,原始数据!$C:$C,E$1,原始数据!$J:$J,"物资部")</f>
        <v>0</v>
      </c>
      <c r="F6" s="2">
        <f>SUMIFS(原始数据!$H:$H,原始数据!$I:$I,$A$6,原始数据!$C:$C,F$1,原始数据!$J:$J,"物资部")</f>
        <v>0</v>
      </c>
      <c r="G6" s="2">
        <f>SUMIFS(原始数据!$H:$H,原始数据!$I:$I,$A$6,原始数据!$C:$C,G$1,原始数据!$J:$J,"物资部")</f>
        <v>0</v>
      </c>
      <c r="H6" s="2">
        <f>SUMIFS(原始数据!$H:$H,原始数据!$I:$I,$A$6,原始数据!$C:$C,H$1,原始数据!$J:$J,"物资部")</f>
        <v>0</v>
      </c>
      <c r="I6" s="2">
        <f>SUMIFS(原始数据!$H:$H,原始数据!$I:$I,$A$6,原始数据!$C:$C,I$1,原始数据!$J:$J,"物资部")</f>
        <v>0</v>
      </c>
      <c r="J6" s="2">
        <f>SUMIFS(原始数据!$H:$H,原始数据!$I:$I,$A$6,原始数据!$C:$C,J$1,原始数据!$J:$J,"物资部")</f>
        <v>0</v>
      </c>
      <c r="K6" s="2">
        <f>SUMIFS(原始数据!$H:$H,原始数据!$I:$I,$A$6,原始数据!$C:$C,K$1,原始数据!$J:$J,"物资部")</f>
        <v>0</v>
      </c>
      <c r="L6" s="2">
        <f>SUMIFS(原始数据!$H:$H,原始数据!$I:$I,$A$6,原始数据!$C:$C,L$1,原始数据!$J:$J,"物资部")</f>
        <v>0</v>
      </c>
      <c r="M6" s="2">
        <f>SUMIFS(原始数据!$H:$H,原始数据!$I:$I,$A$6,原始数据!$C:$C,M$1,原始数据!$J:$J,"物资部")</f>
        <v>0</v>
      </c>
      <c r="N6" s="2">
        <f>SUMIFS(原始数据!$H:$H,原始数据!$I:$I,$A$6,原始数据!$C:$C,N$1,原始数据!$J:$J,"物资部")</f>
        <v>0</v>
      </c>
      <c r="O6" s="2">
        <f>SUMIFS(原始数据!$H:$H,原始数据!$I:$I,$A$6,原始数据!$C:$C,O$1,原始数据!$J:$J,"物资部")</f>
        <v>0</v>
      </c>
      <c r="P6" s="2">
        <f>SUMIFS(原始数据!$H:$H,原始数据!$I:$I,$A$6,原始数据!$C:$C,P$1,原始数据!$J:$J,"物资部")</f>
        <v>0</v>
      </c>
      <c r="Q6" s="2">
        <f>SUMIFS(原始数据!$H:$H,原始数据!$I:$I,$A$6,原始数据!$C:$C,Q$1,原始数据!$J:$J,"物资部")</f>
        <v>2</v>
      </c>
    </row>
    <row r="7" spans="1:17" x14ac:dyDescent="0.15">
      <c r="A7" s="3" t="s">
        <v>25</v>
      </c>
      <c r="B7" s="2">
        <f>SUMIFS(原始数据!$H:$H,原始数据!$I:$I,$A$7,原始数据!$C:$C,B$1,原始数据!$J:$J,"物资部")</f>
        <v>0</v>
      </c>
      <c r="C7" s="2">
        <f>SUMIFS(原始数据!$H:$H,原始数据!$I:$I,$A$7,原始数据!$C:$C,C$1,原始数据!$J:$J,"物资部")</f>
        <v>0</v>
      </c>
      <c r="D7" s="2">
        <f>SUMIFS(原始数据!$H:$H,原始数据!$I:$I,$A$7,原始数据!$C:$C,D$1,原始数据!$J:$J,"物资部")</f>
        <v>5</v>
      </c>
      <c r="E7" s="2">
        <f>SUMIFS(原始数据!$H:$H,原始数据!$I:$I,$A$7,原始数据!$C:$C,E$1,原始数据!$J:$J,"物资部")</f>
        <v>94</v>
      </c>
      <c r="F7" s="2">
        <f>SUMIFS(原始数据!$H:$H,原始数据!$I:$I,$A$7,原始数据!$C:$C,F$1,原始数据!$J:$J,"物资部")</f>
        <v>0</v>
      </c>
      <c r="G7" s="2">
        <f>SUMIFS(原始数据!$H:$H,原始数据!$I:$I,$A$7,原始数据!$C:$C,G$1,原始数据!$J:$J,"物资部")</f>
        <v>0</v>
      </c>
      <c r="H7" s="2">
        <f>SUMIFS(原始数据!$H:$H,原始数据!$I:$I,$A$7,原始数据!$C:$C,H$1,原始数据!$J:$J,"物资部")</f>
        <v>35</v>
      </c>
      <c r="I7" s="2">
        <f>SUMIFS(原始数据!$H:$H,原始数据!$I:$I,$A$7,原始数据!$C:$C,I$1,原始数据!$J:$J,"物资部")</f>
        <v>2</v>
      </c>
      <c r="J7" s="2">
        <f>SUMIFS(原始数据!$H:$H,原始数据!$I:$I,$A$7,原始数据!$C:$C,J$1,原始数据!$J:$J,"物资部")</f>
        <v>63</v>
      </c>
      <c r="K7" s="2">
        <f>SUMIFS(原始数据!$H:$H,原始数据!$I:$I,$A$7,原始数据!$C:$C,K$1,原始数据!$J:$J,"物资部")</f>
        <v>29</v>
      </c>
      <c r="L7" s="2">
        <f>SUMIFS(原始数据!$H:$H,原始数据!$I:$I,$A$7,原始数据!$C:$C,L$1,原始数据!$J:$J,"物资部")</f>
        <v>0</v>
      </c>
      <c r="M7" s="2">
        <f>SUMIFS(原始数据!$H:$H,原始数据!$I:$I,$A$7,原始数据!$C:$C,M$1,原始数据!$J:$J,"物资部")</f>
        <v>0</v>
      </c>
      <c r="N7" s="2">
        <f>SUMIFS(原始数据!$H:$H,原始数据!$I:$I,$A$7,原始数据!$C:$C,N$1,原始数据!$J:$J,"物资部")</f>
        <v>19</v>
      </c>
      <c r="O7" s="2">
        <f>SUMIFS(原始数据!$H:$H,原始数据!$I:$I,$A$7,原始数据!$C:$C,O$1,原始数据!$J:$J,"物资部")</f>
        <v>1</v>
      </c>
      <c r="P7" s="2">
        <f>SUMIFS(原始数据!$H:$H,原始数据!$I:$I,$A$7,原始数据!$C:$C,P$1,原始数据!$J:$J,"物资部")</f>
        <v>1</v>
      </c>
      <c r="Q7" s="2">
        <f>SUMIFS(原始数据!$H:$H,原始数据!$I:$I,$A$7,原始数据!$C:$C,Q$1,原始数据!$J:$J,"物资部")</f>
        <v>7</v>
      </c>
    </row>
    <row r="8" spans="1:17" x14ac:dyDescent="0.15">
      <c r="A8" s="3" t="s">
        <v>85</v>
      </c>
      <c r="B8" s="2">
        <f>SUMIFS(原始数据!$H:$H,原始数据!$I:$I,$A$8,原始数据!$C:$C,B$1,原始数据!$J:$J,"物资部")</f>
        <v>0</v>
      </c>
      <c r="C8" s="2">
        <f>SUMIFS(原始数据!$H:$H,原始数据!$I:$I,$A$8,原始数据!$C:$C,C$1,原始数据!$J:$J,"物资部")</f>
        <v>0</v>
      </c>
      <c r="D8" s="2">
        <f>SUMIFS(原始数据!$H:$H,原始数据!$I:$I,$A$8,原始数据!$C:$C,D$1,原始数据!$J:$J,"物资部")</f>
        <v>0</v>
      </c>
      <c r="E8" s="2">
        <f>SUMIFS(原始数据!$H:$H,原始数据!$I:$I,$A$8,原始数据!$C:$C,E$1,原始数据!$J:$J,"物资部")</f>
        <v>0</v>
      </c>
      <c r="F8" s="2">
        <f>SUMIFS(原始数据!$H:$H,原始数据!$I:$I,$A$8,原始数据!$C:$C,F$1,原始数据!$J:$J,"物资部")</f>
        <v>0</v>
      </c>
      <c r="G8" s="2">
        <f>SUMIFS(原始数据!$H:$H,原始数据!$I:$I,$A$8,原始数据!$C:$C,G$1,原始数据!$J:$J,"物资部")</f>
        <v>0</v>
      </c>
      <c r="H8" s="2">
        <f>SUMIFS(原始数据!$H:$H,原始数据!$I:$I,$A$8,原始数据!$C:$C,H$1,原始数据!$J:$J,"物资部")</f>
        <v>0</v>
      </c>
      <c r="I8" s="2">
        <f>SUMIFS(原始数据!$H:$H,原始数据!$I:$I,$A$8,原始数据!$C:$C,I$1,原始数据!$J:$J,"物资部")</f>
        <v>0</v>
      </c>
      <c r="J8" s="2">
        <f>SUMIFS(原始数据!$H:$H,原始数据!$I:$I,$A$8,原始数据!$C:$C,J$1,原始数据!$J:$J,"物资部")</f>
        <v>0</v>
      </c>
      <c r="K8" s="2">
        <f>SUMIFS(原始数据!$H:$H,原始数据!$I:$I,$A$8,原始数据!$C:$C,K$1,原始数据!$J:$J,"物资部")</f>
        <v>0</v>
      </c>
      <c r="L8" s="2">
        <f>SUMIFS(原始数据!$H:$H,原始数据!$I:$I,$A$8,原始数据!$C:$C,L$1,原始数据!$J:$J,"物资部")</f>
        <v>0</v>
      </c>
      <c r="M8" s="2">
        <f>SUMIFS(原始数据!$H:$H,原始数据!$I:$I,$A$8,原始数据!$C:$C,M$1,原始数据!$J:$J,"物资部")</f>
        <v>0</v>
      </c>
      <c r="N8" s="2">
        <f>SUMIFS(原始数据!$H:$H,原始数据!$I:$I,$A$8,原始数据!$C:$C,N$1,原始数据!$J:$J,"物资部")</f>
        <v>0</v>
      </c>
      <c r="O8" s="2">
        <f>SUMIFS(原始数据!$H:$H,原始数据!$I:$I,$A$8,原始数据!$C:$C,O$1,原始数据!$J:$J,"物资部")</f>
        <v>0</v>
      </c>
      <c r="P8" s="2">
        <f>SUMIFS(原始数据!$H:$H,原始数据!$I:$I,$A$8,原始数据!$C:$C,P$1,原始数据!$J:$J,"物资部")</f>
        <v>0</v>
      </c>
      <c r="Q8" s="2">
        <f>SUMIFS(原始数据!$H:$H,原始数据!$I:$I,$A$8,原始数据!$C:$C,Q$1,原始数据!$J:$J,"物资部")</f>
        <v>0</v>
      </c>
    </row>
    <row r="9" spans="1:17" x14ac:dyDescent="0.15">
      <c r="A9" s="3" t="s">
        <v>21</v>
      </c>
      <c r="B9" s="2">
        <f>SUMIFS(原始数据!$H:$H,原始数据!$I:$I,$A$9,原始数据!$C:$C,B$1,原始数据!$J:$J,"物资部")</f>
        <v>0</v>
      </c>
      <c r="C9" s="2">
        <f>SUMIFS(原始数据!$H:$H,原始数据!$I:$I,$A$9,原始数据!$C:$C,C$1,原始数据!$J:$J,"物资部")</f>
        <v>0</v>
      </c>
      <c r="D9" s="2">
        <f>SUMIFS(原始数据!$H:$H,原始数据!$I:$I,$A$9,原始数据!$C:$C,D$1,原始数据!$J:$J,"物资部")</f>
        <v>0</v>
      </c>
      <c r="E9" s="2">
        <f>SUMIFS(原始数据!$H:$H,原始数据!$I:$I,$A$9,原始数据!$C:$C,E$1,原始数据!$J:$J,"物资部")</f>
        <v>11</v>
      </c>
      <c r="F9" s="2">
        <f>SUMIFS(原始数据!$H:$H,原始数据!$I:$I,$A$9,原始数据!$C:$C,F$1,原始数据!$J:$J,"物资部")</f>
        <v>0</v>
      </c>
      <c r="G9" s="2">
        <f>SUMIFS(原始数据!$H:$H,原始数据!$I:$I,$A$9,原始数据!$C:$C,G$1,原始数据!$J:$J,"物资部")</f>
        <v>0</v>
      </c>
      <c r="H9" s="2">
        <f>SUMIFS(原始数据!$H:$H,原始数据!$I:$I,$A$9,原始数据!$C:$C,H$1,原始数据!$J:$J,"物资部")</f>
        <v>0</v>
      </c>
      <c r="I9" s="2">
        <f>SUMIFS(原始数据!$H:$H,原始数据!$I:$I,$A$9,原始数据!$C:$C,I$1,原始数据!$J:$J,"物资部")</f>
        <v>0</v>
      </c>
      <c r="J9" s="2">
        <f>SUMIFS(原始数据!$H:$H,原始数据!$I:$I,$A$9,原始数据!$C:$C,J$1,原始数据!$J:$J,"物资部")</f>
        <v>0</v>
      </c>
      <c r="K9" s="2">
        <f>SUMIFS(原始数据!$H:$H,原始数据!$I:$I,$A$9,原始数据!$C:$C,K$1,原始数据!$J:$J,"物资部")</f>
        <v>0</v>
      </c>
      <c r="L9" s="2">
        <f>SUMIFS(原始数据!$H:$H,原始数据!$I:$I,$A$9,原始数据!$C:$C,L$1,原始数据!$J:$J,"物资部")</f>
        <v>0</v>
      </c>
      <c r="M9" s="2">
        <f>SUMIFS(原始数据!$H:$H,原始数据!$I:$I,$A$9,原始数据!$C:$C,M$1,原始数据!$J:$J,"物资部")</f>
        <v>0</v>
      </c>
      <c r="N9" s="2">
        <f>SUMIFS(原始数据!$H:$H,原始数据!$I:$I,$A$9,原始数据!$C:$C,N$1,原始数据!$J:$J,"物资部")</f>
        <v>0</v>
      </c>
      <c r="O9" s="2">
        <f>SUMIFS(原始数据!$H:$H,原始数据!$I:$I,$A$9,原始数据!$C:$C,O$1,原始数据!$J:$J,"物资部")</f>
        <v>0</v>
      </c>
      <c r="P9" s="2">
        <f>SUMIFS(原始数据!$H:$H,原始数据!$I:$I,$A$9,原始数据!$C:$C,P$1,原始数据!$J:$J,"物资部")</f>
        <v>1</v>
      </c>
      <c r="Q9" s="2">
        <f>SUMIFS(原始数据!$H:$H,原始数据!$I:$I,$A$9,原始数据!$C:$C,Q$1,原始数据!$J:$J,"物资部")</f>
        <v>3</v>
      </c>
    </row>
    <row r="10" spans="1:17" x14ac:dyDescent="0.15">
      <c r="A10" s="3" t="s">
        <v>63</v>
      </c>
      <c r="B10" s="2">
        <f>SUMIFS(原始数据!$H:$H,原始数据!$I:$I,$A$10,原始数据!$C:$C,B$1,原始数据!$J:$J,"物资部")</f>
        <v>0</v>
      </c>
      <c r="C10" s="2">
        <f>SUMIFS(原始数据!$H:$H,原始数据!$I:$I,$A$10,原始数据!$C:$C,C$1,原始数据!$J:$J,"物资部")</f>
        <v>7</v>
      </c>
      <c r="D10" s="2">
        <f>SUMIFS(原始数据!$H:$H,原始数据!$I:$I,$A$10,原始数据!$C:$C,D$1,原始数据!$J:$J,"物资部")</f>
        <v>0</v>
      </c>
      <c r="E10" s="2">
        <f>SUMIFS(原始数据!$H:$H,原始数据!$I:$I,$A$10,原始数据!$C:$C,E$1,原始数据!$J:$J,"物资部")</f>
        <v>0</v>
      </c>
      <c r="F10" s="2">
        <f>SUMIFS(原始数据!$H:$H,原始数据!$I:$I,$A$10,原始数据!$C:$C,F$1,原始数据!$J:$J,"物资部")</f>
        <v>0</v>
      </c>
      <c r="G10" s="2">
        <f>SUMIFS(原始数据!$H:$H,原始数据!$I:$I,$A$10,原始数据!$C:$C,G$1,原始数据!$J:$J,"物资部")</f>
        <v>0</v>
      </c>
      <c r="H10" s="2">
        <f>SUMIFS(原始数据!$H:$H,原始数据!$I:$I,$A$10,原始数据!$C:$C,H$1,原始数据!$J:$J,"物资部")</f>
        <v>0</v>
      </c>
      <c r="I10" s="2">
        <f>SUMIFS(原始数据!$H:$H,原始数据!$I:$I,$A$10,原始数据!$C:$C,I$1,原始数据!$J:$J,"物资部")</f>
        <v>0</v>
      </c>
      <c r="J10" s="2">
        <f>SUMIFS(原始数据!$H:$H,原始数据!$I:$I,$A$10,原始数据!$C:$C,J$1,原始数据!$J:$J,"物资部")</f>
        <v>0</v>
      </c>
      <c r="K10" s="2">
        <f>SUMIFS(原始数据!$H:$H,原始数据!$I:$I,$A$10,原始数据!$C:$C,K$1,原始数据!$J:$J,"物资部")</f>
        <v>0</v>
      </c>
      <c r="L10" s="2">
        <f>SUMIFS(原始数据!$H:$H,原始数据!$I:$I,$A$10,原始数据!$C:$C,L$1,原始数据!$J:$J,"物资部")</f>
        <v>0</v>
      </c>
      <c r="M10" s="2">
        <f>SUMIFS(原始数据!$H:$H,原始数据!$I:$I,$A$10,原始数据!$C:$C,M$1,原始数据!$J:$J,"物资部")</f>
        <v>0</v>
      </c>
      <c r="N10" s="2">
        <f>SUMIFS(原始数据!$H:$H,原始数据!$I:$I,$A$10,原始数据!$C:$C,N$1,原始数据!$J:$J,"物资部")</f>
        <v>0</v>
      </c>
      <c r="O10" s="2">
        <f>SUMIFS(原始数据!$H:$H,原始数据!$I:$I,$A$10,原始数据!$C:$C,O$1,原始数据!$J:$J,"物资部")</f>
        <v>0</v>
      </c>
      <c r="P10" s="2">
        <f>SUMIFS(原始数据!$H:$H,原始数据!$I:$I,$A$10,原始数据!$C:$C,P$1,原始数据!$J:$J,"物资部")</f>
        <v>0</v>
      </c>
      <c r="Q10" s="2">
        <f>SUMIFS(原始数据!$H:$H,原始数据!$I:$I,$A$10,原始数据!$C:$C,Q$1,原始数据!$J:$J,"物资部")</f>
        <v>10</v>
      </c>
    </row>
    <row r="11" spans="1:17" x14ac:dyDescent="0.15">
      <c r="A11" s="3" t="s">
        <v>175</v>
      </c>
      <c r="B11" s="2">
        <f>SUMIFS(原始数据!$H:$H,原始数据!$I:$I,$A$11,原始数据!$C:$C,B$1,原始数据!$J:$J,"物资部")</f>
        <v>0</v>
      </c>
      <c r="C11" s="2">
        <f>SUMIFS(原始数据!$H:$H,原始数据!$I:$I,$A$11,原始数据!$C:$C,C$1,原始数据!$J:$J,"物资部")</f>
        <v>0</v>
      </c>
      <c r="D11" s="2">
        <f>SUMIFS(原始数据!$H:$H,原始数据!$I:$I,$A$11,原始数据!$C:$C,D$1,原始数据!$J:$J,"物资部")</f>
        <v>0</v>
      </c>
      <c r="E11" s="2">
        <f>SUMIFS(原始数据!$H:$H,原始数据!$I:$I,$A$11,原始数据!$C:$C,E$1,原始数据!$J:$J,"物资部")</f>
        <v>0</v>
      </c>
      <c r="F11" s="2">
        <f>SUMIFS(原始数据!$H:$H,原始数据!$I:$I,$A$11,原始数据!$C:$C,F$1,原始数据!$J:$J,"物资部")</f>
        <v>0</v>
      </c>
      <c r="G11" s="2">
        <f>SUMIFS(原始数据!$H:$H,原始数据!$I:$I,$A$11,原始数据!$C:$C,G$1,原始数据!$J:$J,"物资部")</f>
        <v>0</v>
      </c>
      <c r="H11" s="2">
        <f>SUMIFS(原始数据!$H:$H,原始数据!$I:$I,$A$11,原始数据!$C:$C,H$1,原始数据!$J:$J,"物资部")</f>
        <v>0</v>
      </c>
      <c r="I11" s="2">
        <f>SUMIFS(原始数据!$H:$H,原始数据!$I:$I,$A$11,原始数据!$C:$C,I$1,原始数据!$J:$J,"物资部")</f>
        <v>0</v>
      </c>
      <c r="J11" s="2">
        <f>SUMIFS(原始数据!$H:$H,原始数据!$I:$I,$A$11,原始数据!$C:$C,J$1,原始数据!$J:$J,"物资部")</f>
        <v>0</v>
      </c>
      <c r="K11" s="2">
        <f>SUMIFS(原始数据!$H:$H,原始数据!$I:$I,$A$11,原始数据!$C:$C,K$1,原始数据!$J:$J,"物资部")</f>
        <v>0</v>
      </c>
      <c r="L11" s="2">
        <f>SUMIFS(原始数据!$H:$H,原始数据!$I:$I,$A$11,原始数据!$C:$C,L$1,原始数据!$J:$J,"物资部")</f>
        <v>0</v>
      </c>
      <c r="M11" s="2">
        <f>SUMIFS(原始数据!$H:$H,原始数据!$I:$I,$A$11,原始数据!$C:$C,M$1,原始数据!$J:$J,"物资部")</f>
        <v>0</v>
      </c>
      <c r="N11" s="2">
        <f>SUMIFS(原始数据!$H:$H,原始数据!$I:$I,$A$11,原始数据!$C:$C,N$1,原始数据!$J:$J,"物资部")</f>
        <v>0</v>
      </c>
      <c r="O11" s="2">
        <f>SUMIFS(原始数据!$H:$H,原始数据!$I:$I,$A$11,原始数据!$C:$C,O$1,原始数据!$J:$J,"物资部")</f>
        <v>0</v>
      </c>
      <c r="P11" s="2">
        <f>SUMIFS(原始数据!$H:$H,原始数据!$I:$I,$A$11,原始数据!$C:$C,P$1,原始数据!$J:$J,"物资部")</f>
        <v>0</v>
      </c>
      <c r="Q11" s="2">
        <f>SUMIFS(原始数据!$H:$H,原始数据!$I:$I,$A$11,原始数据!$C:$C,Q$1,原始数据!$J:$J,"物资部")</f>
        <v>0</v>
      </c>
    </row>
    <row r="12" spans="1:17" x14ac:dyDescent="0.15">
      <c r="A12" s="3" t="s">
        <v>164</v>
      </c>
      <c r="B12" s="2">
        <f>SUMIFS(原始数据!$H:$H,原始数据!$I:$I,$A$12,原始数据!$C:$C,B$1,原始数据!$J:$J,"物资部")</f>
        <v>0</v>
      </c>
      <c r="C12" s="2">
        <f>SUMIFS(原始数据!$H:$H,原始数据!$I:$I,$A$12,原始数据!$C:$C,C$1,原始数据!$J:$J,"物资部")</f>
        <v>0</v>
      </c>
      <c r="D12" s="2">
        <f>SUMIFS(原始数据!$H:$H,原始数据!$I:$I,$A$12,原始数据!$C:$C,D$1,原始数据!$J:$J,"物资部")</f>
        <v>0</v>
      </c>
      <c r="E12" s="2">
        <f>SUMIFS(原始数据!$H:$H,原始数据!$I:$I,$A$12,原始数据!$C:$C,E$1,原始数据!$J:$J,"物资部")</f>
        <v>0</v>
      </c>
      <c r="F12" s="2">
        <f>SUMIFS(原始数据!$H:$H,原始数据!$I:$I,$A$12,原始数据!$C:$C,F$1,原始数据!$J:$J,"物资部")</f>
        <v>0</v>
      </c>
      <c r="G12" s="2">
        <f>SUMIFS(原始数据!$H:$H,原始数据!$I:$I,$A$12,原始数据!$C:$C,G$1,原始数据!$J:$J,"物资部")</f>
        <v>0</v>
      </c>
      <c r="H12" s="2">
        <f>SUMIFS(原始数据!$H:$H,原始数据!$I:$I,$A$12,原始数据!$C:$C,H$1,原始数据!$J:$J,"物资部")</f>
        <v>0</v>
      </c>
      <c r="I12" s="2">
        <f>SUMIFS(原始数据!$H:$H,原始数据!$I:$I,$A$12,原始数据!$C:$C,I$1,原始数据!$J:$J,"物资部")</f>
        <v>0</v>
      </c>
      <c r="J12" s="2">
        <f>SUMIFS(原始数据!$H:$H,原始数据!$I:$I,$A$12,原始数据!$C:$C,J$1,原始数据!$J:$J,"物资部")</f>
        <v>0</v>
      </c>
      <c r="K12" s="2">
        <f>SUMIFS(原始数据!$H:$H,原始数据!$I:$I,$A$12,原始数据!$C:$C,K$1,原始数据!$J:$J,"物资部")</f>
        <v>0</v>
      </c>
      <c r="L12" s="2">
        <f>SUMIFS(原始数据!$H:$H,原始数据!$I:$I,$A$12,原始数据!$C:$C,L$1,原始数据!$J:$J,"物资部")</f>
        <v>0</v>
      </c>
      <c r="M12" s="2">
        <f>SUMIFS(原始数据!$H:$H,原始数据!$I:$I,$A$12,原始数据!$C:$C,M$1,原始数据!$J:$J,"物资部")</f>
        <v>0</v>
      </c>
      <c r="N12" s="2">
        <f>SUMIFS(原始数据!$H:$H,原始数据!$I:$I,$A$12,原始数据!$C:$C,N$1,原始数据!$J:$J,"物资部")</f>
        <v>0</v>
      </c>
      <c r="O12" s="2">
        <f>SUMIFS(原始数据!$H:$H,原始数据!$I:$I,$A$12,原始数据!$C:$C,O$1,原始数据!$J:$J,"物资部")</f>
        <v>0</v>
      </c>
      <c r="P12" s="2">
        <f>SUMIFS(原始数据!$H:$H,原始数据!$I:$I,$A$12,原始数据!$C:$C,P$1,原始数据!$J:$J,"物资部")</f>
        <v>0</v>
      </c>
      <c r="Q12" s="2">
        <f>SUMIFS(原始数据!$H:$H,原始数据!$I:$I,$A$12,原始数据!$C:$C,Q$1,原始数据!$J:$J,"物资部")</f>
        <v>0</v>
      </c>
    </row>
    <row r="13" spans="1:17" x14ac:dyDescent="0.15">
      <c r="A13" s="3" t="s">
        <v>261</v>
      </c>
      <c r="B13" s="2">
        <f>SUMIFS(原始数据!$H:$H,原始数据!$I:$I,$A$13,原始数据!$C:$C,B$1,原始数据!$J:$J,"物资部")</f>
        <v>0</v>
      </c>
      <c r="C13" s="2">
        <f>SUMIFS(原始数据!$H:$H,原始数据!$I:$I,$A$13,原始数据!$C:$C,C$1,原始数据!$J:$J,"物资部")</f>
        <v>0</v>
      </c>
      <c r="D13" s="2">
        <f>SUMIFS(原始数据!$H:$H,原始数据!$I:$I,$A$13,原始数据!$C:$C,D$1,原始数据!$J:$J,"物资部")</f>
        <v>6</v>
      </c>
      <c r="E13" s="2">
        <f>SUMIFS(原始数据!$H:$H,原始数据!$I:$I,$A$13,原始数据!$C:$C,E$1,原始数据!$J:$J,"物资部")</f>
        <v>0</v>
      </c>
      <c r="F13" s="2">
        <f>SUMIFS(原始数据!$H:$H,原始数据!$I:$I,$A$13,原始数据!$C:$C,F$1,原始数据!$J:$J,"物资部")</f>
        <v>0</v>
      </c>
      <c r="G13" s="2">
        <f>SUMIFS(原始数据!$H:$H,原始数据!$I:$I,$A$13,原始数据!$C:$C,G$1,原始数据!$J:$J,"物资部")</f>
        <v>0</v>
      </c>
      <c r="H13" s="2">
        <f>SUMIFS(原始数据!$H:$H,原始数据!$I:$I,$A$13,原始数据!$C:$C,H$1,原始数据!$J:$J,"物资部")</f>
        <v>0</v>
      </c>
      <c r="I13" s="2">
        <f>SUMIFS(原始数据!$H:$H,原始数据!$I:$I,$A$13,原始数据!$C:$C,I$1,原始数据!$J:$J,"物资部")</f>
        <v>0</v>
      </c>
      <c r="J13" s="2">
        <f>SUMIFS(原始数据!$H:$H,原始数据!$I:$I,$A$13,原始数据!$C:$C,J$1,原始数据!$J:$J,"物资部")</f>
        <v>0</v>
      </c>
      <c r="K13" s="2">
        <f>SUMIFS(原始数据!$H:$H,原始数据!$I:$I,$A$13,原始数据!$C:$C,K$1,原始数据!$J:$J,"物资部")</f>
        <v>0</v>
      </c>
      <c r="L13" s="2">
        <f>SUMIFS(原始数据!$H:$H,原始数据!$I:$I,$A$13,原始数据!$C:$C,L$1,原始数据!$J:$J,"物资部")</f>
        <v>0</v>
      </c>
      <c r="M13" s="2">
        <f>SUMIFS(原始数据!$H:$H,原始数据!$I:$I,$A$13,原始数据!$C:$C,M$1,原始数据!$J:$J,"物资部")</f>
        <v>0</v>
      </c>
      <c r="N13" s="2">
        <f>SUMIFS(原始数据!$H:$H,原始数据!$I:$I,$A$13,原始数据!$C:$C,N$1,原始数据!$J:$J,"物资部")</f>
        <v>0</v>
      </c>
      <c r="O13" s="2">
        <f>SUMIFS(原始数据!$H:$H,原始数据!$I:$I,$A$13,原始数据!$C:$C,O$1,原始数据!$J:$J,"物资部")</f>
        <v>0</v>
      </c>
      <c r="P13" s="2">
        <f>SUMIFS(原始数据!$H:$H,原始数据!$I:$I,$A$13,原始数据!$C:$C,P$1,原始数据!$J:$J,"物资部")</f>
        <v>0</v>
      </c>
      <c r="Q13" s="2">
        <f>SUMIFS(原始数据!$H:$H,原始数据!$I:$I,$A$13,原始数据!$C:$C,Q$1,原始数据!$J:$J,"物资部")</f>
        <v>0</v>
      </c>
    </row>
    <row r="14" spans="1:17" x14ac:dyDescent="0.15">
      <c r="A14" s="3" t="s">
        <v>36</v>
      </c>
      <c r="B14" s="2">
        <f>SUMIFS(原始数据!$H:$H,原始数据!$I:$I,$A$12,原始数据!$C:$C,B$1,原始数据!$J:$J,"物资部")</f>
        <v>0</v>
      </c>
      <c r="C14" s="2">
        <f>SUMIFS(原始数据!$H:$H,原始数据!$I:$I,$A$14,原始数据!$C:$C,C$1,原始数据!$J:$J,"物资部")</f>
        <v>0</v>
      </c>
      <c r="D14" s="2">
        <f>SUMIFS(原始数据!$H:$H,原始数据!$I:$I,$A$14,原始数据!$C:$C,D$1,原始数据!$J:$J,"物资部")</f>
        <v>0</v>
      </c>
      <c r="E14" s="2">
        <f>SUMIFS(原始数据!$H:$H,原始数据!$I:$I,$A$14,原始数据!$C:$C,E$1,原始数据!$J:$J,"物资部")</f>
        <v>98</v>
      </c>
      <c r="F14" s="2">
        <f>SUMIFS(原始数据!$H:$H,原始数据!$I:$I,$A$14,原始数据!$C:$C,F$1,原始数据!$J:$J,"物资部")</f>
        <v>1</v>
      </c>
      <c r="G14" s="2">
        <f>SUMIFS(原始数据!$H:$H,原始数据!$I:$I,$A$14,原始数据!$C:$C,G$1,原始数据!$J:$J,"物资部")</f>
        <v>2</v>
      </c>
      <c r="H14" s="2">
        <f>SUMIFS(原始数据!$H:$H,原始数据!$I:$I,$A$14,原始数据!$C:$C,H$1,原始数据!$J:$J,"物资部")</f>
        <v>40</v>
      </c>
      <c r="I14" s="2">
        <f>SUMIFS(原始数据!$H:$H,原始数据!$I:$I,$A$14,原始数据!$C:$C,I$1,原始数据!$J:$J,"物资部")</f>
        <v>3</v>
      </c>
      <c r="J14" s="2">
        <f>SUMIFS(原始数据!$H:$H,原始数据!$I:$I,$A$14,原始数据!$C:$C,J$1,原始数据!$J:$J,"物资部")</f>
        <v>42</v>
      </c>
      <c r="K14" s="2">
        <f>SUMIFS(原始数据!$H:$H,原始数据!$I:$I,$A$14,原始数据!$C:$C,K$1,原始数据!$J:$J,"物资部")</f>
        <v>26</v>
      </c>
      <c r="L14" s="2">
        <f>SUMIFS(原始数据!$H:$H,原始数据!$I:$I,$A$14,原始数据!$C:$C,L$1,原始数据!$J:$J,"物资部")</f>
        <v>0</v>
      </c>
      <c r="M14" s="2">
        <f>SUMIFS(原始数据!$H:$H,原始数据!$I:$I,$A$14,原始数据!$C:$C,M$1,原始数据!$J:$J,"物资部")</f>
        <v>0</v>
      </c>
      <c r="N14" s="2">
        <f>SUMIFS(原始数据!$H:$H,原始数据!$I:$I,$A$14,原始数据!$C:$C,N$1,原始数据!$J:$J,"物资部")</f>
        <v>15</v>
      </c>
      <c r="O14" s="2">
        <f>SUMIFS(原始数据!$H:$H,原始数据!$I:$I,$A$14,原始数据!$C:$C,O$1,原始数据!$J:$J,"物资部")</f>
        <v>1</v>
      </c>
      <c r="P14" s="2">
        <f>SUMIFS(原始数据!$H:$H,原始数据!$I:$I,$A$14,原始数据!$C:$C,P$1,原始数据!$J:$J,"物资部")</f>
        <v>1</v>
      </c>
      <c r="Q14" s="2">
        <f>SUMIFS(原始数据!$H:$H,原始数据!$I:$I,$A$14,原始数据!$C:$C,Q$1,原始数据!$J:$J,"物资部")</f>
        <v>31</v>
      </c>
    </row>
    <row r="15" spans="1:17" x14ac:dyDescent="0.15">
      <c r="A15" s="3" t="s">
        <v>178</v>
      </c>
      <c r="B15" s="2">
        <f>SUMIFS(原始数据!$H:$H,原始数据!$I:$I,"供应商malek",原始数据!$C:$C,B$1,原始数据!$J:$J,"物资机具未修好")</f>
        <v>0</v>
      </c>
      <c r="C15" s="2">
        <f>SUMIFS(原始数据!$H:$H,原始数据!$I:$I,"供应商malek",原始数据!$C:$C,C$1,原始数据!$J:$J,"物资机具未修好")</f>
        <v>0</v>
      </c>
      <c r="D15" s="2">
        <f>SUMIFS(原始数据!$H:$H,原始数据!$I:$I,"供应商malek",原始数据!$C:$C,D$1,原始数据!$J:$J,"物资机具未修好")</f>
        <v>0</v>
      </c>
      <c r="E15" s="2">
        <f>SUMIFS(原始数据!$H:$H,原始数据!$I:$I,"供应商malek",原始数据!$C:$C,E$1,原始数据!$J:$J,"物资机具未修好")</f>
        <v>36</v>
      </c>
      <c r="F15" s="2">
        <f>SUMIFS(原始数据!$H:$H,原始数据!$I:$I,"供应商malek",原始数据!$C:$C,F$1,原始数据!$J:$J,"物资机具未修好")</f>
        <v>0</v>
      </c>
      <c r="G15" s="2">
        <f>SUMIFS(原始数据!$H:$H,原始数据!$I:$I,"供应商malek",原始数据!$C:$C,G$1,原始数据!$J:$J,"物资机具未修好")</f>
        <v>0</v>
      </c>
      <c r="H15" s="2">
        <f>SUMIFS(原始数据!$H:$H,原始数据!$I:$I,"供应商malek",原始数据!$C:$C,H$1,原始数据!$J:$J,"物资机具未修好")</f>
        <v>0</v>
      </c>
      <c r="I15" s="2">
        <f>SUMIFS(原始数据!$H:$H,原始数据!$I:$I,"供应商malek",原始数据!$C:$C,I$1,原始数据!$J:$J,"物资机具未修好")</f>
        <v>0</v>
      </c>
      <c r="J15" s="2">
        <f>SUMIFS(原始数据!$H:$H,原始数据!$I:$I,"供应商malek",原始数据!$C:$C,J$1,原始数据!$J:$J,"物资机具未修好")</f>
        <v>11</v>
      </c>
      <c r="K15" s="2">
        <f>SUMIFS(原始数据!$H:$H,原始数据!$I:$I,"供应商malek",原始数据!$C:$C,K$1,原始数据!$J:$J,"物资机具未修好")</f>
        <v>3</v>
      </c>
      <c r="L15" s="2">
        <f>SUMIFS(原始数据!$H:$H,原始数据!$I:$I,"供应商malek",原始数据!$C:$C,L$1,原始数据!$J:$J,"物资机具未修好")</f>
        <v>1</v>
      </c>
      <c r="M15" s="2">
        <f>SUMIFS(原始数据!$H:$H,原始数据!$I:$I,"供应商malek",原始数据!$C:$C,M$1,原始数据!$J:$J,"物资机具未修好")</f>
        <v>0</v>
      </c>
      <c r="N15" s="2">
        <f>SUMIFS(原始数据!$H:$H,原始数据!$I:$I,"供应商malek",原始数据!$C:$C,N$1,原始数据!$J:$J,"物资机具未修好")</f>
        <v>4</v>
      </c>
      <c r="O15" s="2">
        <f>SUMIFS(原始数据!$H:$H,原始数据!$I:$I,"供应商malek",原始数据!$C:$C,O$1,原始数据!$J:$J,"物资机具未修好")</f>
        <v>0</v>
      </c>
      <c r="P15" s="2">
        <f>SUMIFS(原始数据!$H:$H,原始数据!$I:$I,"供应商malek",原始数据!$C:$C,P$1,原始数据!$J:$J,"物资机具未修好")</f>
        <v>2</v>
      </c>
      <c r="Q15" s="2">
        <f>SUMIFS(原始数据!$H:$H,原始数据!$I:$I,"供应商malek",原始数据!$C:$C,Q$1,原始数据!$J:$J,"物资机具未修好")</f>
        <v>6</v>
      </c>
    </row>
    <row r="16" spans="1:17" x14ac:dyDescent="0.15">
      <c r="A16" s="3" t="s">
        <v>176</v>
      </c>
      <c r="B16" s="4">
        <f>IFERROR(B14/(B14+B15),1)</f>
        <v>1</v>
      </c>
      <c r="C16" s="4">
        <f t="shared" ref="C16:Q16" si="0">IFERROR(C14/(C14+C15),1)</f>
        <v>1</v>
      </c>
      <c r="D16" s="4">
        <f t="shared" si="0"/>
        <v>1</v>
      </c>
      <c r="E16" s="4">
        <f t="shared" si="0"/>
        <v>0.73134328358208955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0.79245283018867929</v>
      </c>
      <c r="K16" s="4">
        <f t="shared" si="0"/>
        <v>0.89655172413793105</v>
      </c>
      <c r="L16" s="4">
        <f t="shared" si="0"/>
        <v>0</v>
      </c>
      <c r="M16" s="4">
        <f t="shared" si="0"/>
        <v>1</v>
      </c>
      <c r="N16" s="4">
        <f t="shared" si="0"/>
        <v>0.78947368421052633</v>
      </c>
      <c r="O16" s="4">
        <f t="shared" si="0"/>
        <v>1</v>
      </c>
      <c r="P16" s="4">
        <f t="shared" si="0"/>
        <v>0.33333333333333331</v>
      </c>
      <c r="Q16" s="4">
        <f t="shared" si="0"/>
        <v>0.83783783783783783</v>
      </c>
    </row>
    <row r="17" spans="1:17" x14ac:dyDescent="0.15">
      <c r="A17" s="7"/>
    </row>
    <row r="18" spans="1:17" x14ac:dyDescent="0.15">
      <c r="A18" s="9" t="s">
        <v>179</v>
      </c>
      <c r="B18" s="6" t="s">
        <v>10</v>
      </c>
      <c r="C18" s="5" t="s">
        <v>76</v>
      </c>
      <c r="D18" s="5" t="s">
        <v>88</v>
      </c>
      <c r="E18" s="5" t="s">
        <v>26</v>
      </c>
      <c r="F18" s="5" t="s">
        <v>46</v>
      </c>
      <c r="G18" s="5" t="s">
        <v>106</v>
      </c>
      <c r="H18" s="5" t="s">
        <v>177</v>
      </c>
      <c r="I18" s="5" t="s">
        <v>173</v>
      </c>
      <c r="J18" s="5" t="s">
        <v>44</v>
      </c>
      <c r="K18" s="5" t="s">
        <v>30</v>
      </c>
      <c r="L18" s="5" t="s">
        <v>48</v>
      </c>
      <c r="M18" s="5" t="s">
        <v>174</v>
      </c>
      <c r="N18" s="5" t="s">
        <v>54</v>
      </c>
      <c r="O18" s="5" t="s">
        <v>37</v>
      </c>
      <c r="P18" s="6" t="s">
        <v>52</v>
      </c>
      <c r="Q18" s="6" t="s">
        <v>39</v>
      </c>
    </row>
    <row r="19" spans="1:17" x14ac:dyDescent="0.15">
      <c r="A19" s="6" t="s">
        <v>19</v>
      </c>
      <c r="B19" s="5">
        <f>SUMIFS(原始数据!$H:$H,原始数据!$I:$I,"物资部",原始数据!$J:$J,$A19,原始数据!$C:$C,B$18)</f>
        <v>4326</v>
      </c>
      <c r="C19" s="5">
        <f>SUMIFS(原始数据!$H:$H,原始数据!$I:$I,"物资部",原始数据!$J:$J,$A19,原始数据!$C:$C,C$18)</f>
        <v>23</v>
      </c>
      <c r="D19" s="5">
        <f>SUMIFS(原始数据!$H:$H,原始数据!$I:$I,"物资部",原始数据!$J:$J,$A19,原始数据!$C:$C,D$18)</f>
        <v>2</v>
      </c>
      <c r="E19" s="5">
        <f>SUMIFS(原始数据!$H:$H,原始数据!$I:$I,"物资部",原始数据!$J:$J,$A19,原始数据!$C:$C,E$18)</f>
        <v>21</v>
      </c>
      <c r="F19" s="5">
        <f>SUMIFS(原始数据!$H:$H,原始数据!$I:$I,"物资部",原始数据!$J:$J,$A19,原始数据!$C:$C,F$18)</f>
        <v>0</v>
      </c>
      <c r="G19" s="5">
        <f>SUMIFS(原始数据!$H:$H,原始数据!$I:$I,"物资部",原始数据!$J:$J,$A19,原始数据!$C:$C,G$18)</f>
        <v>0</v>
      </c>
      <c r="H19" s="5">
        <f>SUMIFS(原始数据!$H:$H,原始数据!$I:$I,"物资部",原始数据!$J:$J,$A19,原始数据!$C:$C,H$18)</f>
        <v>0</v>
      </c>
      <c r="I19" s="5">
        <f>SUMIFS(原始数据!$H:$H,原始数据!$I:$I,"物资部",原始数据!$J:$J,$A19,原始数据!$C:$C,I$18)</f>
        <v>0</v>
      </c>
      <c r="J19" s="5">
        <f>SUMIFS(原始数据!$H:$H,原始数据!$I:$I,"物资部",原始数据!$J:$J,$A19,原始数据!$C:$C,J$18)</f>
        <v>0</v>
      </c>
      <c r="K19" s="5">
        <f>SUMIFS(原始数据!$H:$H,原始数据!$I:$I,"物资部",原始数据!$J:$J,$A19,原始数据!$C:$C,K$18)</f>
        <v>0</v>
      </c>
      <c r="L19" s="5">
        <f>SUMIFS(原始数据!$H:$H,原始数据!$I:$I,"物资部",原始数据!$J:$J,$A19,原始数据!$C:$C,L$18)</f>
        <v>0</v>
      </c>
      <c r="M19" s="5">
        <f>SUMIFS(原始数据!$H:$H,原始数据!$I:$I,"物资部",原始数据!$J:$J,$A19,原始数据!$C:$C,M$18)</f>
        <v>0</v>
      </c>
      <c r="N19" s="5">
        <f>SUMIFS(原始数据!$H:$H,原始数据!$I:$I,"物资部",原始数据!$J:$J,$A19,原始数据!$C:$C,N$18)</f>
        <v>0</v>
      </c>
      <c r="O19" s="5">
        <f>SUMIFS(原始数据!$H:$H,原始数据!$I:$I,"物资部",原始数据!$J:$J,$A19,原始数据!$C:$C,O$18)</f>
        <v>0</v>
      </c>
      <c r="P19" s="5">
        <f>SUMIFS(原始数据!$H:$H,原始数据!$I:$I,"物资部",原始数据!$J:$J,$A19,原始数据!$C:$C,P$18)</f>
        <v>0</v>
      </c>
      <c r="Q19" s="5">
        <f>SUMIFS(原始数据!$H:$H,原始数据!$I:$I,"物资部",原始数据!$J:$J,$A19,原始数据!$C:$C,Q$18)</f>
        <v>10</v>
      </c>
    </row>
    <row r="20" spans="1:17" x14ac:dyDescent="0.15">
      <c r="A20" s="6" t="s">
        <v>79</v>
      </c>
      <c r="B20" s="5">
        <f>SUMIFS(原始数据!$H:$H,原始数据!$I:$I,"物资部",原始数据!$J:$J,$A$20,原始数据!$C:$C,B$18)</f>
        <v>1428</v>
      </c>
      <c r="C20" s="5">
        <f>SUMIFS(原始数据!$H:$H,原始数据!$I:$I,"物资部",原始数据!$J:$J,$A$20,原始数据!$C:$C,C$18)</f>
        <v>17</v>
      </c>
      <c r="D20" s="5">
        <f>SUMIFS(原始数据!$H:$H,原始数据!$I:$I,"物资部",原始数据!$J:$J,$A$20,原始数据!$C:$C,D$18)</f>
        <v>21</v>
      </c>
      <c r="E20" s="5">
        <f>SUMIFS(原始数据!$H:$H,原始数据!$I:$I,"物资部",原始数据!$J:$J,$A$20,原始数据!$C:$C,E$18)</f>
        <v>0</v>
      </c>
      <c r="F20" s="5">
        <f>SUMIFS(原始数据!$H:$H,原始数据!$I:$I,"物资部",原始数据!$J:$J,$A$20,原始数据!$C:$C,F$18)</f>
        <v>0</v>
      </c>
      <c r="G20" s="5">
        <f>SUMIFS(原始数据!$H:$H,原始数据!$I:$I,"物资部",原始数据!$J:$J,$A$20,原始数据!$C:$C,G$18)</f>
        <v>0</v>
      </c>
      <c r="H20" s="5">
        <f>SUMIFS(原始数据!$H:$H,原始数据!$I:$I,"物资部",原始数据!$J:$J,$A$20,原始数据!$C:$C,H$18)</f>
        <v>0</v>
      </c>
      <c r="I20" s="5">
        <f>SUMIFS(原始数据!$H:$H,原始数据!$I:$I,"物资部",原始数据!$J:$J,$A$20,原始数据!$C:$C,I$18)</f>
        <v>0</v>
      </c>
      <c r="J20" s="5">
        <f>SUMIFS(原始数据!$H:$H,原始数据!$I:$I,"物资部",原始数据!$J:$J,$A$20,原始数据!$C:$C,J$18)</f>
        <v>0</v>
      </c>
      <c r="K20" s="5">
        <f>SUMIFS(原始数据!$H:$H,原始数据!$I:$I,"物资部",原始数据!$J:$J,$A$20,原始数据!$C:$C,K$18)</f>
        <v>0</v>
      </c>
      <c r="L20" s="5">
        <f>SUMIFS(原始数据!$H:$H,原始数据!$I:$I,"物资部",原始数据!$J:$J,$A$20,原始数据!$C:$C,L$18)</f>
        <v>0</v>
      </c>
      <c r="M20" s="5">
        <f>SUMIFS(原始数据!$H:$H,原始数据!$I:$I,"物资部",原始数据!$J:$J,$A$20,原始数据!$C:$C,M$18)</f>
        <v>0</v>
      </c>
      <c r="N20" s="5">
        <f>SUMIFS(原始数据!$H:$H,原始数据!$I:$I,"物资部",原始数据!$J:$J,$A$20,原始数据!$C:$C,N$18)</f>
        <v>0</v>
      </c>
      <c r="O20" s="5">
        <f>SUMIFS(原始数据!$H:$H,原始数据!$I:$I,"物资部",原始数据!$J:$J,$A$20,原始数据!$C:$C,O$18)</f>
        <v>0</v>
      </c>
      <c r="P20" s="5">
        <f>SUMIFS(原始数据!$H:$H,原始数据!$I:$I,"物资部",原始数据!$J:$J,$A$20,原始数据!$C:$C,P$18)</f>
        <v>0</v>
      </c>
      <c r="Q20" s="5">
        <f>SUMIFS(原始数据!$H:$H,原始数据!$I:$I,"物资部",原始数据!$J:$J,$A$20,原始数据!$C:$C,Q$18)</f>
        <v>0</v>
      </c>
    </row>
    <row r="21" spans="1:17" x14ac:dyDescent="0.15">
      <c r="A21" s="6" t="s">
        <v>15</v>
      </c>
      <c r="B21" s="5">
        <f>SUMIFS(原始数据!$H:$H,原始数据!$I:$I,"物资部",原始数据!$J:$J,$A$21,原始数据!$C:$C,B$18)</f>
        <v>2106</v>
      </c>
      <c r="C21" s="5">
        <f>SUMIFS(原始数据!$H:$H,原始数据!$I:$I,"物资部",原始数据!$J:$J,$A$21,原始数据!$C:$C,C$18)</f>
        <v>4</v>
      </c>
      <c r="D21" s="5">
        <f>SUMIFS(原始数据!$H:$H,原始数据!$I:$I,"物资部",原始数据!$J:$J,$A$21,原始数据!$C:$C,D$18)</f>
        <v>0</v>
      </c>
      <c r="E21" s="5">
        <f>SUMIFS(原始数据!$H:$H,原始数据!$I:$I,"物资部",原始数据!$J:$J,$A$21,原始数据!$C:$C,E$18)</f>
        <v>0</v>
      </c>
      <c r="F21" s="5">
        <f>SUMIFS(原始数据!$H:$H,原始数据!$I:$I,"物资部",原始数据!$J:$J,$A$21,原始数据!$C:$C,F$18)</f>
        <v>0</v>
      </c>
      <c r="G21" s="5">
        <f>SUMIFS(原始数据!$H:$H,原始数据!$I:$I,"物资部",原始数据!$J:$J,$A$21,原始数据!$C:$C,G$18)</f>
        <v>2</v>
      </c>
      <c r="H21" s="5">
        <f>SUMIFS(原始数据!$H:$H,原始数据!$I:$I,"物资部",原始数据!$J:$J,$A$21,原始数据!$C:$C,H$18)</f>
        <v>0</v>
      </c>
      <c r="I21" s="5">
        <f>SUMIFS(原始数据!$H:$H,原始数据!$I:$I,"物资部",原始数据!$J:$J,$A$21,原始数据!$C:$C,I$18)</f>
        <v>0</v>
      </c>
      <c r="J21" s="5">
        <f>SUMIFS(原始数据!$H:$H,原始数据!$I:$I,"物资部",原始数据!$J:$J,$A$21,原始数据!$C:$C,J$18)</f>
        <v>0</v>
      </c>
      <c r="K21" s="5">
        <f>SUMIFS(原始数据!$H:$H,原始数据!$I:$I,"物资部",原始数据!$J:$J,$A$21,原始数据!$C:$C,K$18)</f>
        <v>0</v>
      </c>
      <c r="L21" s="5">
        <f>SUMIFS(原始数据!$H:$H,原始数据!$I:$I,"物资部",原始数据!$J:$J,$A$21,原始数据!$C:$C,L$18)</f>
        <v>0</v>
      </c>
      <c r="M21" s="5">
        <f>SUMIFS(原始数据!$H:$H,原始数据!$I:$I,"物资部",原始数据!$J:$J,$A$21,原始数据!$C:$C,M$18)</f>
        <v>0</v>
      </c>
      <c r="N21" s="5">
        <f>SUMIFS(原始数据!$H:$H,原始数据!$I:$I,"物资部",原始数据!$J:$J,$A$21,原始数据!$C:$C,N$18)</f>
        <v>0</v>
      </c>
      <c r="O21" s="5">
        <f>SUMIFS(原始数据!$H:$H,原始数据!$I:$I,"物资部",原始数据!$J:$J,$A$21,原始数据!$C:$C,O$18)</f>
        <v>0</v>
      </c>
      <c r="P21" s="5">
        <f>SUMIFS(原始数据!$H:$H,原始数据!$I:$I,"物资部",原始数据!$J:$J,$A$21,原始数据!$C:$C,P$18)</f>
        <v>0</v>
      </c>
      <c r="Q21" s="5">
        <f>SUMIFS(原始数据!$H:$H,原始数据!$I:$I,"物资部",原始数据!$J:$J,$A$21,原始数据!$C:$C,Q$18)</f>
        <v>0</v>
      </c>
    </row>
    <row r="22" spans="1:17" x14ac:dyDescent="0.15">
      <c r="A22" s="6" t="s">
        <v>23</v>
      </c>
      <c r="B22" s="5">
        <f>SUMIFS(原始数据!$H:$H,原始数据!$I:$I,"物资部",原始数据!$J:$J,$A$22,原始数据!$C:$C,B$18)</f>
        <v>1472</v>
      </c>
      <c r="C22" s="5">
        <f>SUMIFS(原始数据!$H:$H,原始数据!$I:$I,"物资部",原始数据!$J:$J,$A$22,原始数据!$C:$C,C$18)</f>
        <v>13</v>
      </c>
      <c r="D22" s="5">
        <f>SUMIFS(原始数据!$H:$H,原始数据!$I:$I,"物资部",原始数据!$J:$J,$A$22,原始数据!$C:$C,D$18)</f>
        <v>5</v>
      </c>
      <c r="E22" s="5">
        <f>SUMIFS(原始数据!$H:$H,原始数据!$I:$I,"物资部",原始数据!$J:$J,$A$22,原始数据!$C:$C,E$18)</f>
        <v>0</v>
      </c>
      <c r="F22" s="5">
        <f>SUMIFS(原始数据!$H:$H,原始数据!$I:$I,"物资部",原始数据!$J:$J,$A$22,原始数据!$C:$C,F$18)</f>
        <v>0</v>
      </c>
      <c r="G22" s="5">
        <f>SUMIFS(原始数据!$H:$H,原始数据!$I:$I,"物资部",原始数据!$J:$J,$A$22,原始数据!$C:$C,G$18)</f>
        <v>0</v>
      </c>
      <c r="H22" s="5">
        <f>SUMIFS(原始数据!$H:$H,原始数据!$I:$I,"物资部",原始数据!$J:$J,$A$22,原始数据!$C:$C,H$18)</f>
        <v>0</v>
      </c>
      <c r="I22" s="5">
        <f>SUMIFS(原始数据!$H:$H,原始数据!$I:$I,"物资部",原始数据!$J:$J,$A$22,原始数据!$C:$C,I$18)</f>
        <v>0</v>
      </c>
      <c r="J22" s="5">
        <f>SUMIFS(原始数据!$H:$H,原始数据!$I:$I,"物资部",原始数据!$J:$J,$A$22,原始数据!$C:$C,J$18)</f>
        <v>0</v>
      </c>
      <c r="K22" s="5">
        <f>SUMIFS(原始数据!$H:$H,原始数据!$I:$I,"物资部",原始数据!$J:$J,$A$22,原始数据!$C:$C,K$18)</f>
        <v>0</v>
      </c>
      <c r="L22" s="5">
        <f>SUMIFS(原始数据!$H:$H,原始数据!$I:$I,"物资部",原始数据!$J:$J,$A$22,原始数据!$C:$C,L$18)</f>
        <v>0</v>
      </c>
      <c r="M22" s="5">
        <f>SUMIFS(原始数据!$H:$H,原始数据!$I:$I,"物资部",原始数据!$J:$J,$A$22,原始数据!$C:$C,M$18)</f>
        <v>0</v>
      </c>
      <c r="N22" s="5">
        <f>SUMIFS(原始数据!$H:$H,原始数据!$I:$I,"物资部",原始数据!$J:$J,$A$22,原始数据!$C:$C,N$18)</f>
        <v>0</v>
      </c>
      <c r="O22" s="5">
        <f>SUMIFS(原始数据!$H:$H,原始数据!$I:$I,"物资部",原始数据!$J:$J,$A$22,原始数据!$C:$C,O$18)</f>
        <v>0</v>
      </c>
      <c r="P22" s="5">
        <f>SUMIFS(原始数据!$H:$H,原始数据!$I:$I,"物资部",原始数据!$J:$J,$A$22,原始数据!$C:$C,P$18)</f>
        <v>0</v>
      </c>
      <c r="Q22" s="5">
        <f>SUMIFS(原始数据!$H:$H,原始数据!$I:$I,"物资部",原始数据!$J:$J,$A$22,原始数据!$C:$C,Q$18)</f>
        <v>0</v>
      </c>
    </row>
    <row r="23" spans="1:17" x14ac:dyDescent="0.15">
      <c r="A23" s="6" t="s">
        <v>17</v>
      </c>
      <c r="B23" s="5">
        <f>SUMIFS(原始数据!$H:$H,原始数据!$I:$I,"物资部",原始数据!$J:$J,$A$23,原始数据!$C:$C,B$18)</f>
        <v>1548</v>
      </c>
      <c r="C23" s="5">
        <f>SUMIFS(原始数据!$H:$H,原始数据!$I:$I,"物资部",原始数据!$J:$J,$A$23,原始数据!$C:$C,C$18)</f>
        <v>67</v>
      </c>
      <c r="D23" s="5">
        <f>SUMIFS(原始数据!$H:$H,原始数据!$I:$I,"物资部",原始数据!$J:$J,$A$23,原始数据!$C:$C,D$18)</f>
        <v>3</v>
      </c>
      <c r="E23" s="5">
        <f>SUMIFS(原始数据!$H:$H,原始数据!$I:$I,"物资部",原始数据!$J:$J,$A$23,原始数据!$C:$C,E$18)</f>
        <v>0</v>
      </c>
      <c r="F23" s="5">
        <f>SUMIFS(原始数据!$H:$H,原始数据!$I:$I,"物资部",原始数据!$J:$J,$A$23,原始数据!$C:$C,F$18)</f>
        <v>0</v>
      </c>
      <c r="G23" s="5">
        <f>SUMIFS(原始数据!$H:$H,原始数据!$I:$I,"物资部",原始数据!$J:$J,$A$23,原始数据!$C:$C,G$18)</f>
        <v>0</v>
      </c>
      <c r="H23" s="5">
        <f>SUMIFS(原始数据!$H:$H,原始数据!$I:$I,"物资部",原始数据!$J:$J,$A$23,原始数据!$C:$C,H$18)</f>
        <v>0</v>
      </c>
      <c r="I23" s="5">
        <f>SUMIFS(原始数据!$H:$H,原始数据!$I:$I,"物资部",原始数据!$J:$J,$A$23,原始数据!$C:$C,I$18)</f>
        <v>0</v>
      </c>
      <c r="J23" s="5">
        <f>SUMIFS(原始数据!$H:$H,原始数据!$I:$I,"物资部",原始数据!$J:$J,$A$23,原始数据!$C:$C,J$18)</f>
        <v>0</v>
      </c>
      <c r="K23" s="5">
        <f>SUMIFS(原始数据!$H:$H,原始数据!$I:$I,"物资部",原始数据!$J:$J,$A$23,原始数据!$C:$C,K$18)</f>
        <v>0</v>
      </c>
      <c r="L23" s="5">
        <f>SUMIFS(原始数据!$H:$H,原始数据!$I:$I,"物资部",原始数据!$J:$J,$A$23,原始数据!$C:$C,L$18)</f>
        <v>0</v>
      </c>
      <c r="M23" s="5">
        <f>SUMIFS(原始数据!$H:$H,原始数据!$I:$I,"物资部",原始数据!$J:$J,$A$23,原始数据!$C:$C,M$18)</f>
        <v>0</v>
      </c>
      <c r="N23" s="5">
        <f>SUMIFS(原始数据!$H:$H,原始数据!$I:$I,"物资部",原始数据!$J:$J,$A$23,原始数据!$C:$C,N$18)</f>
        <v>0</v>
      </c>
      <c r="O23" s="5">
        <f>SUMIFS(原始数据!$H:$H,原始数据!$I:$I,"物资部",原始数据!$J:$J,$A$23,原始数据!$C:$C,O$18)</f>
        <v>0</v>
      </c>
      <c r="P23" s="5">
        <f>SUMIFS(原始数据!$H:$H,原始数据!$I:$I,"物资部",原始数据!$J:$J,$A$23,原始数据!$C:$C,P$18)</f>
        <v>0</v>
      </c>
      <c r="Q23" s="5">
        <f>SUMIFS(原始数据!$H:$H,原始数据!$I:$I,"物资部",原始数据!$J:$J,$A$23,原始数据!$C:$C,Q$18)</f>
        <v>2</v>
      </c>
    </row>
    <row r="24" spans="1:17" x14ac:dyDescent="0.15">
      <c r="A24" s="6" t="s">
        <v>25</v>
      </c>
      <c r="B24" s="5">
        <f>SUMIFS(原始数据!$H:$H,原始数据!$I:$I,"物资部",原始数据!$J:$J,$A$24,原始数据!$C:$C,B$18)</f>
        <v>2046</v>
      </c>
      <c r="C24" s="5">
        <f>SUMIFS(原始数据!$H:$H,原始数据!$I:$I,"物资部",原始数据!$J:$J,$A$24,原始数据!$C:$C,C$18)</f>
        <v>5</v>
      </c>
      <c r="D24" s="5">
        <f>SUMIFS(原始数据!$H:$H,原始数据!$I:$I,"物资部",原始数据!$J:$J,$A$24,原始数据!$C:$C,D$18)</f>
        <v>5</v>
      </c>
      <c r="E24" s="5">
        <f>SUMIFS(原始数据!$H:$H,原始数据!$I:$I,"物资部",原始数据!$J:$J,$A$24,原始数据!$C:$C,E$18)</f>
        <v>81</v>
      </c>
      <c r="F24" s="5">
        <f>SUMIFS(原始数据!$H:$H,原始数据!$I:$I,"物资部",原始数据!$J:$J,$A$24,原始数据!$C:$C,F$18)</f>
        <v>0</v>
      </c>
      <c r="G24" s="5">
        <f>SUMIFS(原始数据!$H:$H,原始数据!$I:$I,"物资部",原始数据!$J:$J,$A$24,原始数据!$C:$C,G$18)</f>
        <v>0</v>
      </c>
      <c r="H24" s="5">
        <f>SUMIFS(原始数据!$H:$H,原始数据!$I:$I,"物资部",原始数据!$J:$J,$A$24,原始数据!$C:$C,H$18)</f>
        <v>39</v>
      </c>
      <c r="I24" s="5">
        <f>SUMIFS(原始数据!$H:$H,原始数据!$I:$I,"物资部",原始数据!$J:$J,$A$24,原始数据!$C:$C,I$18)</f>
        <v>2</v>
      </c>
      <c r="J24" s="5">
        <f>SUMIFS(原始数据!$H:$H,原始数据!$I:$I,"物资部",原始数据!$J:$J,$A$24,原始数据!$C:$C,J$18)</f>
        <v>45</v>
      </c>
      <c r="K24" s="5">
        <f>SUMIFS(原始数据!$H:$H,原始数据!$I:$I,"物资部",原始数据!$J:$J,$A$24,原始数据!$C:$C,K$18)</f>
        <v>25</v>
      </c>
      <c r="L24" s="5">
        <f>SUMIFS(原始数据!$H:$H,原始数据!$I:$I,"物资部",原始数据!$J:$J,$A$24,原始数据!$C:$C,L$18)</f>
        <v>0</v>
      </c>
      <c r="M24" s="5">
        <f>SUMIFS(原始数据!$H:$H,原始数据!$I:$I,"物资部",原始数据!$J:$J,$A$24,原始数据!$C:$C,M$18)</f>
        <v>0</v>
      </c>
      <c r="N24" s="5">
        <f>SUMIFS(原始数据!$H:$H,原始数据!$I:$I,"物资部",原始数据!$J:$J,$A$24,原始数据!$C:$C,N$18)</f>
        <v>13</v>
      </c>
      <c r="O24" s="5">
        <f>SUMIFS(原始数据!$H:$H,原始数据!$I:$I,"物资部",原始数据!$J:$J,$A$24,原始数据!$C:$C,O$18)</f>
        <v>1</v>
      </c>
      <c r="P24" s="5">
        <f>SUMIFS(原始数据!$H:$H,原始数据!$I:$I,"物资部",原始数据!$J:$J,$A$24,原始数据!$C:$C,P$18)</f>
        <v>1</v>
      </c>
      <c r="Q24" s="5">
        <f>SUMIFS(原始数据!$H:$H,原始数据!$I:$I,"物资部",原始数据!$J:$J,$A$24,原始数据!$C:$C,Q$18)</f>
        <v>7</v>
      </c>
    </row>
    <row r="25" spans="1:17" x14ac:dyDescent="0.15">
      <c r="A25" s="6" t="s">
        <v>85</v>
      </c>
      <c r="B25" s="5">
        <f>SUMIFS(原始数据!$H:$H,原始数据!$I:$I,"物资部",原始数据!$J:$J,$A$25,原始数据!$C:$C,B$18)</f>
        <v>46</v>
      </c>
      <c r="C25" s="5">
        <f>SUMIFS(原始数据!$H:$H,原始数据!$I:$I,"物资部",原始数据!$J:$J,$A$25,原始数据!$C:$C,C$18)</f>
        <v>0</v>
      </c>
      <c r="D25" s="5">
        <f>SUMIFS(原始数据!$H:$H,原始数据!$I:$I,"物资部",原始数据!$J:$J,$A$25,原始数据!$C:$C,D$18)</f>
        <v>0</v>
      </c>
      <c r="E25" s="5">
        <f>SUMIFS(原始数据!$H:$H,原始数据!$I:$I,"物资部",原始数据!$J:$J,$A$25,原始数据!$C:$C,E$18)</f>
        <v>0</v>
      </c>
      <c r="F25" s="5">
        <f>SUMIFS(原始数据!$H:$H,原始数据!$I:$I,"物资部",原始数据!$J:$J,$A$25,原始数据!$C:$C,F$18)</f>
        <v>0</v>
      </c>
      <c r="G25" s="5">
        <f>SUMIFS(原始数据!$H:$H,原始数据!$I:$I,"物资部",原始数据!$J:$J,$A$25,原始数据!$C:$C,G$18)</f>
        <v>0</v>
      </c>
      <c r="H25" s="5">
        <f>SUMIFS(原始数据!$H:$H,原始数据!$I:$I,"物资部",原始数据!$J:$J,$A$25,原始数据!$C:$C,H$18)</f>
        <v>0</v>
      </c>
      <c r="I25" s="5">
        <f>SUMIFS(原始数据!$H:$H,原始数据!$I:$I,"物资部",原始数据!$J:$J,$A$25,原始数据!$C:$C,I$18)</f>
        <v>0</v>
      </c>
      <c r="J25" s="5">
        <f>SUMIFS(原始数据!$H:$H,原始数据!$I:$I,"物资部",原始数据!$J:$J,$A$25,原始数据!$C:$C,J$18)</f>
        <v>0</v>
      </c>
      <c r="K25" s="5">
        <f>SUMIFS(原始数据!$H:$H,原始数据!$I:$I,"物资部",原始数据!$J:$J,$A$25,原始数据!$C:$C,K$18)</f>
        <v>0</v>
      </c>
      <c r="L25" s="5">
        <f>SUMIFS(原始数据!$H:$H,原始数据!$I:$I,"物资部",原始数据!$J:$J,$A$25,原始数据!$C:$C,L$18)</f>
        <v>0</v>
      </c>
      <c r="M25" s="5">
        <f>SUMIFS(原始数据!$H:$H,原始数据!$I:$I,"物资部",原始数据!$J:$J,$A$25,原始数据!$C:$C,M$18)</f>
        <v>0</v>
      </c>
      <c r="N25" s="5">
        <f>SUMIFS(原始数据!$H:$H,原始数据!$I:$I,"物资部",原始数据!$J:$J,$A$25,原始数据!$C:$C,N$18)</f>
        <v>0</v>
      </c>
      <c r="O25" s="5">
        <f>SUMIFS(原始数据!$H:$H,原始数据!$I:$I,"物资部",原始数据!$J:$J,$A$25,原始数据!$C:$C,O$18)</f>
        <v>0</v>
      </c>
      <c r="P25" s="5">
        <f>SUMIFS(原始数据!$H:$H,原始数据!$I:$I,"物资部",原始数据!$J:$J,$A$25,原始数据!$C:$C,P$18)</f>
        <v>0</v>
      </c>
      <c r="Q25" s="5">
        <f>SUMIFS(原始数据!$H:$H,原始数据!$I:$I,"物资部",原始数据!$J:$J,$A$25,原始数据!$C:$C,Q$18)</f>
        <v>0</v>
      </c>
    </row>
    <row r="26" spans="1:17" x14ac:dyDescent="0.15">
      <c r="A26" s="6" t="s">
        <v>21</v>
      </c>
      <c r="B26" s="5">
        <f>SUMIFS(原始数据!$H:$H,原始数据!$I:$I,"物资部",原始数据!$J:$J,$A$26,原始数据!$C:$C,B$18)</f>
        <v>1009</v>
      </c>
      <c r="C26" s="5">
        <f>SUMIFS(原始数据!$H:$H,原始数据!$I:$I,"物资部",原始数据!$J:$J,$A$26,原始数据!$C:$C,C$18)</f>
        <v>48</v>
      </c>
      <c r="D26" s="5">
        <f>SUMIFS(原始数据!$H:$H,原始数据!$I:$I,"物资部",原始数据!$J:$J,$A$26,原始数据!$C:$C,D$18)</f>
        <v>0</v>
      </c>
      <c r="E26" s="5">
        <f>SUMIFS(原始数据!$H:$H,原始数据!$I:$I,"物资部",原始数据!$J:$J,$A$26,原始数据!$C:$C,E$18)</f>
        <v>10</v>
      </c>
      <c r="F26" s="5">
        <f>SUMIFS(原始数据!$H:$H,原始数据!$I:$I,"物资部",原始数据!$J:$J,$A$26,原始数据!$C:$C,F$18)</f>
        <v>0</v>
      </c>
      <c r="G26" s="5">
        <f>SUMIFS(原始数据!$H:$H,原始数据!$I:$I,"物资部",原始数据!$J:$J,$A$26,原始数据!$C:$C,G$18)</f>
        <v>0</v>
      </c>
      <c r="H26" s="5">
        <f>SUMIFS(原始数据!$H:$H,原始数据!$I:$I,"物资部",原始数据!$J:$J,$A$26,原始数据!$C:$C,H$18)</f>
        <v>0</v>
      </c>
      <c r="I26" s="5">
        <f>SUMIFS(原始数据!$H:$H,原始数据!$I:$I,"物资部",原始数据!$J:$J,$A$26,原始数据!$C:$C,I$18)</f>
        <v>0</v>
      </c>
      <c r="J26" s="5">
        <f>SUMIFS(原始数据!$H:$H,原始数据!$I:$I,"物资部",原始数据!$J:$J,$A$26,原始数据!$C:$C,J$18)</f>
        <v>0</v>
      </c>
      <c r="K26" s="5">
        <f>SUMIFS(原始数据!$H:$H,原始数据!$I:$I,"物资部",原始数据!$J:$J,$A$26,原始数据!$C:$C,K$18)</f>
        <v>0</v>
      </c>
      <c r="L26" s="5">
        <f>SUMIFS(原始数据!$H:$H,原始数据!$I:$I,"物资部",原始数据!$J:$J,$A$26,原始数据!$C:$C,L$18)</f>
        <v>0</v>
      </c>
      <c r="M26" s="5">
        <f>SUMIFS(原始数据!$H:$H,原始数据!$I:$I,"物资部",原始数据!$J:$J,$A$26,原始数据!$C:$C,M$18)</f>
        <v>0</v>
      </c>
      <c r="N26" s="5">
        <f>SUMIFS(原始数据!$H:$H,原始数据!$I:$I,"物资部",原始数据!$J:$J,$A$26,原始数据!$C:$C,N$18)</f>
        <v>0</v>
      </c>
      <c r="O26" s="5">
        <f>SUMIFS(原始数据!$H:$H,原始数据!$I:$I,"物资部",原始数据!$J:$J,$A$26,原始数据!$C:$C,O$18)</f>
        <v>0</v>
      </c>
      <c r="P26" s="5">
        <f>SUMIFS(原始数据!$H:$H,原始数据!$I:$I,"物资部",原始数据!$J:$J,$A$26,原始数据!$C:$C,P$18)</f>
        <v>0</v>
      </c>
      <c r="Q26" s="5">
        <f>SUMIFS(原始数据!$H:$H,原始数据!$I:$I,"物资部",原始数据!$J:$J,$A$26,原始数据!$C:$C,Q$18)</f>
        <v>3</v>
      </c>
    </row>
    <row r="27" spans="1:17" x14ac:dyDescent="0.15">
      <c r="A27" s="6" t="s">
        <v>63</v>
      </c>
      <c r="B27" s="5">
        <f>SUMIFS(原始数据!$H:$H,原始数据!$I:$I,"物资部",原始数据!$J:$J,$A$27,原始数据!$C:$C,B$18)</f>
        <v>40</v>
      </c>
      <c r="C27" s="5">
        <f>SUMIFS(原始数据!$H:$H,原始数据!$I:$I,"物资部",原始数据!$J:$J,$A$27,原始数据!$C:$C,C$18)</f>
        <v>0</v>
      </c>
      <c r="D27" s="5">
        <f>SUMIFS(原始数据!$H:$H,原始数据!$I:$I,"物资部",原始数据!$J:$J,$A$27,原始数据!$C:$C,D$18)</f>
        <v>0</v>
      </c>
      <c r="E27" s="5">
        <f>SUMIFS(原始数据!$H:$H,原始数据!$I:$I,"物资部",原始数据!$J:$J,$A$27,原始数据!$C:$C,E$18)</f>
        <v>0</v>
      </c>
      <c r="F27" s="5">
        <f>SUMIFS(原始数据!$H:$H,原始数据!$I:$I,"物资部",原始数据!$J:$J,$A$27,原始数据!$C:$C,F$18)</f>
        <v>0</v>
      </c>
      <c r="G27" s="5">
        <f>SUMIFS(原始数据!$H:$H,原始数据!$I:$I,"物资部",原始数据!$J:$J,$A$27,原始数据!$C:$C,G$18)</f>
        <v>0</v>
      </c>
      <c r="H27" s="5">
        <f>SUMIFS(原始数据!$H:$H,原始数据!$I:$I,"物资部",原始数据!$J:$J,$A$27,原始数据!$C:$C,H$18)</f>
        <v>0</v>
      </c>
      <c r="I27" s="5">
        <f>SUMIFS(原始数据!$H:$H,原始数据!$I:$I,"物资部",原始数据!$J:$J,$A$27,原始数据!$C:$C,I$18)</f>
        <v>0</v>
      </c>
      <c r="J27" s="5">
        <f>SUMIFS(原始数据!$H:$H,原始数据!$I:$I,"物资部",原始数据!$J:$J,$A$27,原始数据!$C:$C,J$18)</f>
        <v>0</v>
      </c>
      <c r="K27" s="5">
        <f>SUMIFS(原始数据!$H:$H,原始数据!$I:$I,"物资部",原始数据!$J:$J,$A$27,原始数据!$C:$C,K$18)</f>
        <v>0</v>
      </c>
      <c r="L27" s="5">
        <f>SUMIFS(原始数据!$H:$H,原始数据!$I:$I,"物资部",原始数据!$J:$J,$A$27,原始数据!$C:$C,L$18)</f>
        <v>0</v>
      </c>
      <c r="M27" s="5">
        <f>SUMIFS(原始数据!$H:$H,原始数据!$I:$I,"物资部",原始数据!$J:$J,$A$27,原始数据!$C:$C,M$18)</f>
        <v>0</v>
      </c>
      <c r="N27" s="5">
        <f>SUMIFS(原始数据!$H:$H,原始数据!$I:$I,"物资部",原始数据!$J:$J,$A$27,原始数据!$C:$C,N$18)</f>
        <v>0</v>
      </c>
      <c r="O27" s="5">
        <f>SUMIFS(原始数据!$H:$H,原始数据!$I:$I,"物资部",原始数据!$J:$J,$A$27,原始数据!$C:$C,O$18)</f>
        <v>0</v>
      </c>
      <c r="P27" s="5">
        <f>SUMIFS(原始数据!$H:$H,原始数据!$I:$I,"物资部",原始数据!$J:$J,$A$27,原始数据!$C:$C,P$18)</f>
        <v>0</v>
      </c>
      <c r="Q27" s="5">
        <f>SUMIFS(原始数据!$H:$H,原始数据!$I:$I,"物资部",原始数据!$J:$J,$A$27,原始数据!$C:$C,Q$18)</f>
        <v>5</v>
      </c>
    </row>
    <row r="28" spans="1:17" x14ac:dyDescent="0.15">
      <c r="A28" s="6" t="s">
        <v>175</v>
      </c>
      <c r="B28" s="5">
        <f>SUMIFS(原始数据!$H:$H,原始数据!$I:$I,"物资部",原始数据!$J:$J,$A$28,原始数据!$C:$C,B$18)</f>
        <v>50</v>
      </c>
      <c r="C28" s="5">
        <f>SUMIFS(原始数据!$H:$H,原始数据!$I:$I,"物资部",原始数据!$J:$J,$A$28,原始数据!$C:$C,C$18)</f>
        <v>0</v>
      </c>
      <c r="D28" s="5">
        <f>SUMIFS(原始数据!$H:$H,原始数据!$I:$I,"物资部",原始数据!$J:$J,$A$28,原始数据!$C:$C,D$18)</f>
        <v>0</v>
      </c>
      <c r="E28" s="5">
        <f>SUMIFS(原始数据!$H:$H,原始数据!$I:$I,"物资部",原始数据!$J:$J,$A$28,原始数据!$C:$C,E$18)</f>
        <v>0</v>
      </c>
      <c r="F28" s="5">
        <f>SUMIFS(原始数据!$H:$H,原始数据!$I:$I,"物资部",原始数据!$J:$J,$A$28,原始数据!$C:$C,F$18)</f>
        <v>0</v>
      </c>
      <c r="G28" s="5">
        <f>SUMIFS(原始数据!$H:$H,原始数据!$I:$I,"物资部",原始数据!$J:$J,$A$28,原始数据!$C:$C,G$18)</f>
        <v>0</v>
      </c>
      <c r="H28" s="5">
        <f>SUMIFS(原始数据!$H:$H,原始数据!$I:$I,"物资部",原始数据!$J:$J,$A$28,原始数据!$C:$C,H$18)</f>
        <v>0</v>
      </c>
      <c r="I28" s="5">
        <f>SUMIFS(原始数据!$H:$H,原始数据!$I:$I,"物资部",原始数据!$J:$J,$A$28,原始数据!$C:$C,I$18)</f>
        <v>0</v>
      </c>
      <c r="J28" s="5">
        <f>SUMIFS(原始数据!$H:$H,原始数据!$I:$I,"物资部",原始数据!$J:$J,$A$28,原始数据!$C:$C,J$18)</f>
        <v>0</v>
      </c>
      <c r="K28" s="5">
        <f>SUMIFS(原始数据!$H:$H,原始数据!$I:$I,"物资部",原始数据!$J:$J,$A$28,原始数据!$C:$C,K$18)</f>
        <v>0</v>
      </c>
      <c r="L28" s="5">
        <f>SUMIFS(原始数据!$H:$H,原始数据!$I:$I,"物资部",原始数据!$J:$J,$A$28,原始数据!$C:$C,L$18)</f>
        <v>0</v>
      </c>
      <c r="M28" s="5">
        <f>SUMIFS(原始数据!$H:$H,原始数据!$I:$I,"物资部",原始数据!$J:$J,$A$28,原始数据!$C:$C,M$18)</f>
        <v>0</v>
      </c>
      <c r="N28" s="5">
        <f>SUMIFS(原始数据!$H:$H,原始数据!$I:$I,"物资部",原始数据!$J:$J,$A$28,原始数据!$C:$C,N$18)</f>
        <v>0</v>
      </c>
      <c r="O28" s="5">
        <f>SUMIFS(原始数据!$H:$H,原始数据!$I:$I,"物资部",原始数据!$J:$J,$A$28,原始数据!$C:$C,O$18)</f>
        <v>0</v>
      </c>
      <c r="P28" s="5">
        <f>SUMIFS(原始数据!$H:$H,原始数据!$I:$I,"物资部",原始数据!$J:$J,$A$28,原始数据!$C:$C,P$18)</f>
        <v>0</v>
      </c>
      <c r="Q28" s="5">
        <f>SUMIFS(原始数据!$H:$H,原始数据!$I:$I,"物资部",原始数据!$J:$J,$A$28,原始数据!$C:$C,Q$18)</f>
        <v>0</v>
      </c>
    </row>
    <row r="29" spans="1:17" x14ac:dyDescent="0.15">
      <c r="A29" s="6" t="s">
        <v>164</v>
      </c>
      <c r="B29" s="5">
        <f>SUMIFS(原始数据!$H:$H,原始数据!$I:$I,"物资部",原始数据!$J:$J,$A$29,原始数据!$C:$C,B$18)</f>
        <v>42</v>
      </c>
      <c r="C29" s="5">
        <f>SUMIFS(原始数据!$H:$H,原始数据!$I:$I,"物资部",原始数据!$J:$J,$A$29,原始数据!$C:$C,C$18)</f>
        <v>0</v>
      </c>
      <c r="D29" s="5">
        <f>SUMIFS(原始数据!$H:$H,原始数据!$I:$I,"物资部",原始数据!$J:$J,$A$29,原始数据!$C:$C,D$18)</f>
        <v>0</v>
      </c>
      <c r="E29" s="5">
        <f>SUMIFS(原始数据!$H:$H,原始数据!$I:$I,"物资部",原始数据!$J:$J,$A$29,原始数据!$C:$C,E$18)</f>
        <v>0</v>
      </c>
      <c r="F29" s="5">
        <f>SUMIFS(原始数据!$H:$H,原始数据!$I:$I,"物资部",原始数据!$J:$J,$A$29,原始数据!$C:$C,F$18)</f>
        <v>0</v>
      </c>
      <c r="G29" s="5">
        <f>SUMIFS(原始数据!$H:$H,原始数据!$I:$I,"物资部",原始数据!$J:$J,$A$29,原始数据!$C:$C,G$18)</f>
        <v>0</v>
      </c>
      <c r="H29" s="5">
        <f>SUMIFS(原始数据!$H:$H,原始数据!$I:$I,"物资部",原始数据!$J:$J,$A$29,原始数据!$C:$C,H$18)</f>
        <v>0</v>
      </c>
      <c r="I29" s="5">
        <f>SUMIFS(原始数据!$H:$H,原始数据!$I:$I,"物资部",原始数据!$J:$J,$A$29,原始数据!$C:$C,I$18)</f>
        <v>0</v>
      </c>
      <c r="J29" s="5">
        <f>SUMIFS(原始数据!$H:$H,原始数据!$I:$I,"物资部",原始数据!$J:$J,$A$29,原始数据!$C:$C,J$18)</f>
        <v>0</v>
      </c>
      <c r="K29" s="5">
        <f>SUMIFS(原始数据!$H:$H,原始数据!$I:$I,"物资部",原始数据!$J:$J,$A$29,原始数据!$C:$C,K$18)</f>
        <v>0</v>
      </c>
      <c r="L29" s="5">
        <f>SUMIFS(原始数据!$H:$H,原始数据!$I:$I,"物资部",原始数据!$J:$J,$A$29,原始数据!$C:$C,L$18)</f>
        <v>0</v>
      </c>
      <c r="M29" s="5">
        <f>SUMIFS(原始数据!$H:$H,原始数据!$I:$I,"物资部",原始数据!$J:$J,$A$29,原始数据!$C:$C,M$18)</f>
        <v>0</v>
      </c>
      <c r="N29" s="5">
        <f>SUMIFS(原始数据!$H:$H,原始数据!$I:$I,"物资部",原始数据!$J:$J,$A$29,原始数据!$C:$C,N$18)</f>
        <v>0</v>
      </c>
      <c r="O29" s="5">
        <f>SUMIFS(原始数据!$H:$H,原始数据!$I:$I,"物资部",原始数据!$J:$J,$A$29,原始数据!$C:$C,O$18)</f>
        <v>0</v>
      </c>
      <c r="P29" s="5">
        <f>SUMIFS(原始数据!$H:$H,原始数据!$I:$I,"物资部",原始数据!$J:$J,$A$29,原始数据!$C:$C,P$18)</f>
        <v>0</v>
      </c>
      <c r="Q29" s="5">
        <f>SUMIFS(原始数据!$H:$H,原始数据!$I:$I,"物资部",原始数据!$J:$J,$A$29,原始数据!$C:$C,Q$18)</f>
        <v>0</v>
      </c>
    </row>
    <row r="30" spans="1:17" x14ac:dyDescent="0.15">
      <c r="A30" s="6" t="s">
        <v>261</v>
      </c>
      <c r="B30" s="5">
        <f>SUMIFS(原始数据!$H:$H,原始数据!$I:$I,"物资部",原始数据!$J:$J,$A$30,原始数据!$C:$C,B$18)</f>
        <v>0</v>
      </c>
      <c r="C30" s="5">
        <f>SUMIFS(原始数据!$H:$H,原始数据!$I:$I,"物资部",原始数据!$J:$J,$A$30,原始数据!$C:$C,C$18)</f>
        <v>0</v>
      </c>
      <c r="D30" s="5">
        <f>SUMIFS(原始数据!$H:$H,原始数据!$I:$I,"物资部",原始数据!$J:$J,$A$30,原始数据!$C:$C,D$18)</f>
        <v>6</v>
      </c>
      <c r="E30" s="5">
        <f>SUMIFS(原始数据!$H:$H,原始数据!$I:$I,"物资部",原始数据!$J:$J,$A$30,原始数据!$C:$C,E$18)</f>
        <v>0</v>
      </c>
      <c r="F30" s="5">
        <f>SUMIFS(原始数据!$H:$H,原始数据!$I:$I,"物资部",原始数据!$J:$J,$A$30,原始数据!$C:$C,F$18)</f>
        <v>0</v>
      </c>
      <c r="G30" s="5">
        <f>SUMIFS(原始数据!$H:$H,原始数据!$I:$I,"物资部",原始数据!$J:$J,$A$30,原始数据!$C:$C,G$18)</f>
        <v>0</v>
      </c>
      <c r="H30" s="5">
        <f>SUMIFS(原始数据!$H:$H,原始数据!$I:$I,"物资部",原始数据!$J:$J,$A$30,原始数据!$C:$C,H$18)</f>
        <v>0</v>
      </c>
      <c r="I30" s="5">
        <f>SUMIFS(原始数据!$H:$H,原始数据!$I:$I,"物资部",原始数据!$J:$J,$A$30,原始数据!$C:$C,I$18)</f>
        <v>0</v>
      </c>
      <c r="J30" s="5">
        <f>SUMIFS(原始数据!$H:$H,原始数据!$I:$I,"物资部",原始数据!$J:$J,$A$30,原始数据!$C:$C,J$18)</f>
        <v>0</v>
      </c>
      <c r="K30" s="5">
        <f>SUMIFS(原始数据!$H:$H,原始数据!$I:$I,"物资部",原始数据!$J:$J,$A$30,原始数据!$C:$C,K$18)</f>
        <v>0</v>
      </c>
      <c r="L30" s="5">
        <f>SUMIFS(原始数据!$H:$H,原始数据!$I:$I,"物资部",原始数据!$J:$J,$A$30,原始数据!$C:$C,L$18)</f>
        <v>0</v>
      </c>
      <c r="M30" s="5">
        <f>SUMIFS(原始数据!$H:$H,原始数据!$I:$I,"物资部",原始数据!$J:$J,$A$30,原始数据!$C:$C,M$18)</f>
        <v>0</v>
      </c>
      <c r="N30" s="5">
        <f>SUMIFS(原始数据!$H:$H,原始数据!$I:$I,"物资部",原始数据!$J:$J,$A$30,原始数据!$C:$C,N$18)</f>
        <v>0</v>
      </c>
      <c r="O30" s="5">
        <f>SUMIFS(原始数据!$H:$H,原始数据!$I:$I,"物资部",原始数据!$J:$J,$A$30,原始数据!$C:$C,O$18)</f>
        <v>0</v>
      </c>
      <c r="P30" s="5">
        <f>SUMIFS(原始数据!$H:$H,原始数据!$I:$I,"物资部",原始数据!$J:$J,$A$30,原始数据!$C:$C,P$18)</f>
        <v>0</v>
      </c>
      <c r="Q30" s="5">
        <f>SUMIFS(原始数据!$H:$H,原始数据!$I:$I,"物资部",原始数据!$J:$J,$A$30,原始数据!$C:$C,Q$18)</f>
        <v>0</v>
      </c>
    </row>
    <row r="31" spans="1:17" x14ac:dyDescent="0.15">
      <c r="A31" s="6" t="s">
        <v>36</v>
      </c>
      <c r="B31" s="5">
        <f>SUMIFS(原始数据!$H:$H,原始数据!$I:$I,"物资部",原始数据!$J:$J,$A$31,原始数据!$C:$C,B$18)</f>
        <v>0</v>
      </c>
      <c r="C31" s="5">
        <f>SUMIFS(原始数据!$H:$H,原始数据!$I:$I,"物资部",原始数据!$J:$J,$A$31,原始数据!$C:$C,C$18)</f>
        <v>0</v>
      </c>
      <c r="D31" s="5">
        <f>SUMIFS(原始数据!$H:$H,原始数据!$I:$I,"物资部",原始数据!$J:$J,$A$31,原始数据!$C:$C,D$18)</f>
        <v>0</v>
      </c>
      <c r="E31" s="5">
        <f>SUMIFS(原始数据!$H:$H,原始数据!$I:$I,"物资部",原始数据!$J:$J,$A$31,原始数据!$C:$C,E$18)</f>
        <v>152</v>
      </c>
      <c r="F31" s="5">
        <f>SUMIFS(原始数据!$H:$H,原始数据!$I:$I,"物资部",原始数据!$J:$J,$A$31,原始数据!$C:$C,F$18)</f>
        <v>1</v>
      </c>
      <c r="G31" s="5">
        <f>SUMIFS(原始数据!$H:$H,原始数据!$I:$I,"物资部",原始数据!$J:$J,$A$31,原始数据!$C:$C,G$18)</f>
        <v>2</v>
      </c>
      <c r="H31" s="5">
        <f>SUMIFS(原始数据!$H:$H,原始数据!$I:$I,"物资部",原始数据!$J:$J,$A$31,原始数据!$C:$C,H$18)</f>
        <v>46</v>
      </c>
      <c r="I31" s="5">
        <f>SUMIFS(原始数据!$H:$H,原始数据!$I:$I,"物资部",原始数据!$J:$J,$A$31,原始数据!$C:$C,I$18)</f>
        <v>3</v>
      </c>
      <c r="J31" s="5">
        <f>SUMIFS(原始数据!$H:$H,原始数据!$I:$I,"物资部",原始数据!$J:$J,$A$31,原始数据!$C:$C,J$18)</f>
        <v>74</v>
      </c>
      <c r="K31" s="5">
        <f>SUMIFS(原始数据!$H:$H,原始数据!$I:$I,"物资部",原始数据!$J:$J,$A$31,原始数据!$C:$C,K$18)</f>
        <v>31</v>
      </c>
      <c r="L31" s="5">
        <f>SUMIFS(原始数据!$H:$H,原始数据!$I:$I,"物资部",原始数据!$J:$J,$A$31,原始数据!$C:$C,L$18)</f>
        <v>1</v>
      </c>
      <c r="M31" s="5">
        <f>SUMIFS(原始数据!$H:$H,原始数据!$I:$I,"物资部",原始数据!$J:$J,$A$31,原始数据!$C:$C,M$18)</f>
        <v>0</v>
      </c>
      <c r="N31" s="5">
        <f>SUMIFS(原始数据!$H:$H,原始数据!$I:$I,"物资部",原始数据!$J:$J,$A$31,原始数据!$C:$C,N$18)</f>
        <v>19</v>
      </c>
      <c r="O31" s="5">
        <f>SUMIFS(原始数据!$H:$H,原始数据!$I:$I,"物资部",原始数据!$J:$J,$A$31,原始数据!$C:$C,O$18)</f>
        <v>1</v>
      </c>
      <c r="P31" s="5">
        <f>SUMIFS(原始数据!$H:$H,原始数据!$I:$I,"物资部",原始数据!$J:$J,$A$31,原始数据!$C:$C,P$18)</f>
        <v>3</v>
      </c>
      <c r="Q31" s="5">
        <f>SUMIFS(原始数据!$H:$H,原始数据!$I:$I,"物资部",原始数据!$J:$J,$A$31,原始数据!$C:$C,Q$18)</f>
        <v>38</v>
      </c>
    </row>
    <row r="32" spans="1:17" x14ac:dyDescent="0.15">
      <c r="A32" s="7"/>
      <c r="B32" s="10"/>
      <c r="C32" s="10"/>
      <c r="D32" s="10"/>
      <c r="E32" s="10">
        <f t="shared" ref="E32:P32" si="1">E14-SUM(E19:E29)</f>
        <v>-14</v>
      </c>
      <c r="F32" s="10">
        <f t="shared" si="1"/>
        <v>1</v>
      </c>
      <c r="G32" s="10">
        <f t="shared" si="1"/>
        <v>0</v>
      </c>
      <c r="H32" s="10">
        <f t="shared" si="1"/>
        <v>1</v>
      </c>
      <c r="I32" s="10">
        <f t="shared" si="1"/>
        <v>1</v>
      </c>
      <c r="J32" s="10">
        <f t="shared" si="1"/>
        <v>-3</v>
      </c>
      <c r="K32" s="10">
        <f t="shared" si="1"/>
        <v>1</v>
      </c>
      <c r="L32" s="10">
        <f t="shared" si="1"/>
        <v>0</v>
      </c>
      <c r="M32" s="10">
        <f t="shared" si="1"/>
        <v>0</v>
      </c>
      <c r="N32" s="10">
        <f t="shared" si="1"/>
        <v>2</v>
      </c>
      <c r="O32" s="10">
        <f t="shared" si="1"/>
        <v>0</v>
      </c>
      <c r="P32" s="10">
        <f t="shared" si="1"/>
        <v>0</v>
      </c>
      <c r="Q32" s="10">
        <f>Q14-SUM(Q19:Q29)</f>
        <v>4</v>
      </c>
    </row>
    <row r="33" spans="1:17" x14ac:dyDescent="0.15">
      <c r="A33" s="9" t="s">
        <v>181</v>
      </c>
      <c r="B33" s="6" t="s">
        <v>10</v>
      </c>
      <c r="C33" s="5" t="s">
        <v>76</v>
      </c>
      <c r="D33" s="5" t="s">
        <v>88</v>
      </c>
      <c r="E33" s="5" t="s">
        <v>26</v>
      </c>
      <c r="F33" s="5" t="s">
        <v>46</v>
      </c>
      <c r="G33" s="5" t="s">
        <v>106</v>
      </c>
      <c r="H33" s="5" t="s">
        <v>177</v>
      </c>
      <c r="I33" s="5" t="s">
        <v>173</v>
      </c>
      <c r="J33" s="5" t="s">
        <v>44</v>
      </c>
      <c r="K33" s="5" t="s">
        <v>30</v>
      </c>
      <c r="L33" s="5" t="s">
        <v>48</v>
      </c>
      <c r="M33" s="5" t="s">
        <v>174</v>
      </c>
      <c r="N33" s="5" t="s">
        <v>54</v>
      </c>
      <c r="O33" s="5" t="s">
        <v>37</v>
      </c>
      <c r="P33" s="6" t="s">
        <v>52</v>
      </c>
      <c r="Q33" s="6" t="s">
        <v>39</v>
      </c>
    </row>
    <row r="34" spans="1:17" x14ac:dyDescent="0.15">
      <c r="A34" s="6" t="s">
        <v>19</v>
      </c>
      <c r="B34" s="5">
        <v>0</v>
      </c>
      <c r="C34" s="5">
        <v>0</v>
      </c>
      <c r="D34" s="5">
        <f t="shared" ref="D34:Q34" si="2">D2-D19</f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-2</v>
      </c>
    </row>
    <row r="35" spans="1:17" x14ac:dyDescent="0.15">
      <c r="A35" s="6" t="s">
        <v>79</v>
      </c>
      <c r="B35" s="5">
        <v>0</v>
      </c>
      <c r="C35" s="5">
        <v>0</v>
      </c>
      <c r="D35" s="5">
        <f t="shared" ref="D35:Q35" si="3">D3-D20</f>
        <v>1</v>
      </c>
      <c r="E35" s="5">
        <f t="shared" si="3"/>
        <v>0</v>
      </c>
      <c r="F35" s="5">
        <f t="shared" si="3"/>
        <v>0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0</v>
      </c>
      <c r="K35" s="5">
        <f t="shared" si="3"/>
        <v>0</v>
      </c>
      <c r="L35" s="5">
        <f t="shared" si="3"/>
        <v>0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0</v>
      </c>
      <c r="Q35" s="5">
        <f t="shared" si="3"/>
        <v>0</v>
      </c>
    </row>
    <row r="36" spans="1:17" x14ac:dyDescent="0.15">
      <c r="A36" s="6" t="s">
        <v>15</v>
      </c>
      <c r="B36" s="5">
        <v>0</v>
      </c>
      <c r="C36" s="5">
        <v>0</v>
      </c>
      <c r="D36" s="5">
        <f t="shared" ref="D36:Q36" si="4">D4-D21</f>
        <v>0</v>
      </c>
      <c r="E36" s="5">
        <f t="shared" si="4"/>
        <v>0</v>
      </c>
      <c r="F36" s="5">
        <f t="shared" si="4"/>
        <v>0</v>
      </c>
      <c r="G36" s="5">
        <f>G4-G21</f>
        <v>1</v>
      </c>
      <c r="H36" s="5">
        <f t="shared" si="4"/>
        <v>0</v>
      </c>
      <c r="I36" s="5">
        <f t="shared" si="4"/>
        <v>0</v>
      </c>
      <c r="J36" s="5">
        <f t="shared" si="4"/>
        <v>0</v>
      </c>
      <c r="K36" s="5">
        <f t="shared" si="4"/>
        <v>0</v>
      </c>
      <c r="L36" s="5">
        <f t="shared" si="4"/>
        <v>0</v>
      </c>
      <c r="M36" s="5">
        <f t="shared" si="4"/>
        <v>0</v>
      </c>
      <c r="N36" s="5">
        <f t="shared" si="4"/>
        <v>0</v>
      </c>
      <c r="O36" s="5">
        <f t="shared" si="4"/>
        <v>0</v>
      </c>
      <c r="P36" s="5">
        <f t="shared" si="4"/>
        <v>0</v>
      </c>
      <c r="Q36" s="5">
        <f t="shared" si="4"/>
        <v>0</v>
      </c>
    </row>
    <row r="37" spans="1:17" x14ac:dyDescent="0.15">
      <c r="A37" s="6" t="s">
        <v>23</v>
      </c>
      <c r="B37" s="5">
        <v>0</v>
      </c>
      <c r="C37" s="5">
        <v>0</v>
      </c>
      <c r="D37" s="5">
        <f t="shared" ref="D37:Q37" si="5">D5-D22</f>
        <v>1</v>
      </c>
      <c r="E37" s="5">
        <f t="shared" si="5"/>
        <v>0</v>
      </c>
      <c r="F37" s="5">
        <f t="shared" si="5"/>
        <v>0</v>
      </c>
      <c r="G37" s="5">
        <f t="shared" si="5"/>
        <v>0</v>
      </c>
      <c r="H37" s="5">
        <f t="shared" si="5"/>
        <v>0</v>
      </c>
      <c r="I37" s="5">
        <f t="shared" si="5"/>
        <v>0</v>
      </c>
      <c r="J37" s="5">
        <f t="shared" si="5"/>
        <v>0</v>
      </c>
      <c r="K37" s="5">
        <f t="shared" si="5"/>
        <v>0</v>
      </c>
      <c r="L37" s="5">
        <f t="shared" si="5"/>
        <v>0</v>
      </c>
      <c r="M37" s="5">
        <f t="shared" si="5"/>
        <v>0</v>
      </c>
      <c r="N37" s="5">
        <f t="shared" si="5"/>
        <v>0</v>
      </c>
      <c r="O37" s="5">
        <f t="shared" si="5"/>
        <v>0</v>
      </c>
      <c r="P37" s="5">
        <f t="shared" si="5"/>
        <v>0</v>
      </c>
      <c r="Q37" s="5">
        <f t="shared" si="5"/>
        <v>0</v>
      </c>
    </row>
    <row r="38" spans="1:17" x14ac:dyDescent="0.15">
      <c r="A38" s="6" t="s">
        <v>17</v>
      </c>
      <c r="B38" s="5">
        <v>0</v>
      </c>
      <c r="C38" s="5">
        <v>0</v>
      </c>
      <c r="D38" s="5">
        <f t="shared" ref="D38:Q38" si="6">D6-D23</f>
        <v>0</v>
      </c>
      <c r="E38" s="5">
        <f t="shared" si="6"/>
        <v>0</v>
      </c>
      <c r="F38" s="5">
        <f t="shared" si="6"/>
        <v>0</v>
      </c>
      <c r="G38" s="5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</row>
    <row r="39" spans="1:17" x14ac:dyDescent="0.15">
      <c r="A39" s="6" t="s">
        <v>25</v>
      </c>
      <c r="B39" s="5">
        <v>0</v>
      </c>
      <c r="C39" s="5">
        <v>0</v>
      </c>
      <c r="D39" s="5">
        <f t="shared" ref="D39:Q39" si="7">D7-D24</f>
        <v>0</v>
      </c>
      <c r="E39" s="5">
        <f t="shared" si="7"/>
        <v>13</v>
      </c>
      <c r="F39" s="5">
        <f t="shared" si="7"/>
        <v>0</v>
      </c>
      <c r="G39" s="5">
        <f t="shared" si="7"/>
        <v>0</v>
      </c>
      <c r="H39" s="5">
        <f t="shared" si="7"/>
        <v>-4</v>
      </c>
      <c r="I39" s="5">
        <f t="shared" si="7"/>
        <v>0</v>
      </c>
      <c r="J39" s="5">
        <f t="shared" si="7"/>
        <v>18</v>
      </c>
      <c r="K39" s="5">
        <f t="shared" si="7"/>
        <v>4</v>
      </c>
      <c r="L39" s="5">
        <f t="shared" si="7"/>
        <v>0</v>
      </c>
      <c r="M39" s="5">
        <f t="shared" si="7"/>
        <v>0</v>
      </c>
      <c r="N39" s="5">
        <f t="shared" si="7"/>
        <v>6</v>
      </c>
      <c r="O39" s="5">
        <f t="shared" si="7"/>
        <v>0</v>
      </c>
      <c r="P39" s="5">
        <f t="shared" si="7"/>
        <v>0</v>
      </c>
      <c r="Q39" s="5">
        <f t="shared" si="7"/>
        <v>0</v>
      </c>
    </row>
    <row r="40" spans="1:17" x14ac:dyDescent="0.15">
      <c r="A40" s="6" t="s">
        <v>85</v>
      </c>
      <c r="B40" s="5">
        <v>0</v>
      </c>
      <c r="C40" s="5">
        <v>0</v>
      </c>
      <c r="D40" s="5">
        <f t="shared" ref="D40:Q40" si="8">D8-D25</f>
        <v>0</v>
      </c>
      <c r="E40" s="5">
        <f t="shared" si="8"/>
        <v>0</v>
      </c>
      <c r="F40" s="5">
        <f t="shared" si="8"/>
        <v>0</v>
      </c>
      <c r="G40" s="5">
        <f t="shared" si="8"/>
        <v>0</v>
      </c>
      <c r="H40" s="5">
        <f t="shared" si="8"/>
        <v>0</v>
      </c>
      <c r="I40" s="5">
        <f t="shared" si="8"/>
        <v>0</v>
      </c>
      <c r="J40" s="5">
        <f t="shared" si="8"/>
        <v>0</v>
      </c>
      <c r="K40" s="5">
        <f t="shared" si="8"/>
        <v>0</v>
      </c>
      <c r="L40" s="5">
        <f t="shared" si="8"/>
        <v>0</v>
      </c>
      <c r="M40" s="5">
        <f t="shared" si="8"/>
        <v>0</v>
      </c>
      <c r="N40" s="5">
        <f t="shared" si="8"/>
        <v>0</v>
      </c>
      <c r="O40" s="5">
        <f t="shared" si="8"/>
        <v>0</v>
      </c>
      <c r="P40" s="5">
        <f t="shared" si="8"/>
        <v>0</v>
      </c>
      <c r="Q40" s="5">
        <f t="shared" si="8"/>
        <v>0</v>
      </c>
    </row>
    <row r="41" spans="1:17" x14ac:dyDescent="0.15">
      <c r="A41" s="6" t="s">
        <v>21</v>
      </c>
      <c r="B41" s="5">
        <v>0</v>
      </c>
      <c r="C41" s="5">
        <v>0</v>
      </c>
      <c r="D41" s="5">
        <f t="shared" ref="D41:Q41" si="9">D9-D26</f>
        <v>0</v>
      </c>
      <c r="E41" s="5">
        <f t="shared" si="9"/>
        <v>1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1</v>
      </c>
      <c r="Q41" s="5">
        <f t="shared" si="9"/>
        <v>0</v>
      </c>
    </row>
    <row r="42" spans="1:17" x14ac:dyDescent="0.15">
      <c r="A42" s="6" t="s">
        <v>63</v>
      </c>
      <c r="B42" s="5">
        <v>0</v>
      </c>
      <c r="C42" s="5">
        <v>0</v>
      </c>
      <c r="D42" s="5">
        <f t="shared" ref="D42:Q42" si="10">D10-D27</f>
        <v>0</v>
      </c>
      <c r="E42" s="5">
        <f t="shared" si="10"/>
        <v>0</v>
      </c>
      <c r="F42" s="5">
        <f t="shared" si="10"/>
        <v>0</v>
      </c>
      <c r="G42" s="5">
        <f t="shared" si="10"/>
        <v>0</v>
      </c>
      <c r="H42" s="5">
        <f t="shared" si="10"/>
        <v>0</v>
      </c>
      <c r="I42" s="5">
        <f t="shared" si="10"/>
        <v>0</v>
      </c>
      <c r="J42" s="5">
        <f t="shared" si="10"/>
        <v>0</v>
      </c>
      <c r="K42" s="5">
        <f t="shared" si="10"/>
        <v>0</v>
      </c>
      <c r="L42" s="5">
        <f t="shared" si="10"/>
        <v>0</v>
      </c>
      <c r="M42" s="5">
        <f t="shared" si="10"/>
        <v>0</v>
      </c>
      <c r="N42" s="5">
        <f t="shared" si="10"/>
        <v>0</v>
      </c>
      <c r="O42" s="5">
        <f t="shared" si="10"/>
        <v>0</v>
      </c>
      <c r="P42" s="5">
        <f t="shared" si="10"/>
        <v>0</v>
      </c>
      <c r="Q42" s="5">
        <f t="shared" si="10"/>
        <v>5</v>
      </c>
    </row>
    <row r="43" spans="1:17" x14ac:dyDescent="0.15">
      <c r="A43" s="6" t="s">
        <v>175</v>
      </c>
      <c r="B43" s="5">
        <v>0</v>
      </c>
      <c r="C43" s="5">
        <v>0</v>
      </c>
      <c r="D43" s="5">
        <f t="shared" ref="D43:Q43" si="11">D11-D28</f>
        <v>0</v>
      </c>
      <c r="E43" s="5">
        <f t="shared" si="11"/>
        <v>0</v>
      </c>
      <c r="F43" s="5">
        <f t="shared" si="11"/>
        <v>0</v>
      </c>
      <c r="G43" s="5">
        <f t="shared" si="11"/>
        <v>0</v>
      </c>
      <c r="H43" s="5">
        <f t="shared" si="11"/>
        <v>0</v>
      </c>
      <c r="I43" s="5">
        <f t="shared" si="11"/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  <c r="N43" s="5">
        <f t="shared" si="11"/>
        <v>0</v>
      </c>
      <c r="O43" s="5">
        <f t="shared" si="11"/>
        <v>0</v>
      </c>
      <c r="P43" s="5">
        <f t="shared" si="11"/>
        <v>0</v>
      </c>
      <c r="Q43" s="5">
        <f t="shared" si="11"/>
        <v>0</v>
      </c>
    </row>
    <row r="44" spans="1:17" x14ac:dyDescent="0.15">
      <c r="A44" s="6" t="s">
        <v>164</v>
      </c>
      <c r="B44" s="5">
        <v>0</v>
      </c>
      <c r="C44" s="5">
        <v>0</v>
      </c>
      <c r="D44" s="5">
        <f t="shared" ref="D44:Q45" si="12">D12-D29</f>
        <v>0</v>
      </c>
      <c r="E44" s="5">
        <f t="shared" si="12"/>
        <v>0</v>
      </c>
      <c r="F44" s="5">
        <f t="shared" si="12"/>
        <v>0</v>
      </c>
      <c r="G44" s="5">
        <f t="shared" si="12"/>
        <v>0</v>
      </c>
      <c r="H44" s="5">
        <f t="shared" si="12"/>
        <v>0</v>
      </c>
      <c r="I44" s="5">
        <f t="shared" si="12"/>
        <v>0</v>
      </c>
      <c r="J44" s="5">
        <f t="shared" si="12"/>
        <v>0</v>
      </c>
      <c r="K44" s="5">
        <f t="shared" si="12"/>
        <v>0</v>
      </c>
      <c r="L44" s="5">
        <f t="shared" si="12"/>
        <v>0</v>
      </c>
      <c r="M44" s="5">
        <f t="shared" si="12"/>
        <v>0</v>
      </c>
      <c r="N44" s="5">
        <f t="shared" si="12"/>
        <v>0</v>
      </c>
      <c r="O44" s="5">
        <f t="shared" si="12"/>
        <v>0</v>
      </c>
      <c r="P44" s="5">
        <f t="shared" si="12"/>
        <v>0</v>
      </c>
      <c r="Q44" s="5">
        <f t="shared" si="12"/>
        <v>0</v>
      </c>
    </row>
    <row r="45" spans="1:17" x14ac:dyDescent="0.15">
      <c r="A45" s="6" t="s">
        <v>261</v>
      </c>
      <c r="B45" s="5">
        <v>0</v>
      </c>
      <c r="C45" s="5">
        <v>0</v>
      </c>
      <c r="D45" s="5">
        <f t="shared" si="12"/>
        <v>0</v>
      </c>
      <c r="E45" s="5">
        <f t="shared" si="12"/>
        <v>0</v>
      </c>
      <c r="F45" s="5">
        <f t="shared" si="12"/>
        <v>0</v>
      </c>
      <c r="G45" s="5">
        <f t="shared" si="12"/>
        <v>0</v>
      </c>
      <c r="H45" s="5">
        <f t="shared" si="12"/>
        <v>0</v>
      </c>
      <c r="I45" s="5">
        <f t="shared" si="12"/>
        <v>0</v>
      </c>
      <c r="J45" s="5">
        <f t="shared" si="12"/>
        <v>0</v>
      </c>
      <c r="K45" s="5">
        <f t="shared" si="12"/>
        <v>0</v>
      </c>
      <c r="L45" s="5">
        <f t="shared" si="12"/>
        <v>0</v>
      </c>
      <c r="M45" s="5">
        <f t="shared" si="12"/>
        <v>0</v>
      </c>
      <c r="N45" s="5">
        <f t="shared" si="12"/>
        <v>0</v>
      </c>
      <c r="O45" s="5">
        <f t="shared" si="12"/>
        <v>0</v>
      </c>
      <c r="P45" s="5">
        <f t="shared" si="12"/>
        <v>0</v>
      </c>
      <c r="Q45" s="5">
        <f t="shared" si="12"/>
        <v>0</v>
      </c>
    </row>
    <row r="46" spans="1:17" x14ac:dyDescent="0.15">
      <c r="A46" s="6" t="s">
        <v>36</v>
      </c>
      <c r="B46" s="5">
        <v>0</v>
      </c>
      <c r="C46" s="5">
        <v>0</v>
      </c>
      <c r="D46" s="5">
        <f>D31-D14-D15</f>
        <v>0</v>
      </c>
      <c r="E46" s="5">
        <f t="shared" ref="E46:Q46" si="13">E31-E14-E15</f>
        <v>18</v>
      </c>
      <c r="F46" s="5">
        <f t="shared" si="13"/>
        <v>0</v>
      </c>
      <c r="G46" s="5">
        <f t="shared" si="13"/>
        <v>0</v>
      </c>
      <c r="H46" s="5">
        <f t="shared" si="13"/>
        <v>6</v>
      </c>
      <c r="I46" s="5">
        <f t="shared" si="13"/>
        <v>0</v>
      </c>
      <c r="J46" s="5">
        <f>J31-J14-J15</f>
        <v>21</v>
      </c>
      <c r="K46" s="5">
        <f t="shared" si="13"/>
        <v>2</v>
      </c>
      <c r="L46" s="5">
        <f t="shared" si="13"/>
        <v>0</v>
      </c>
      <c r="M46" s="5">
        <f t="shared" si="13"/>
        <v>0</v>
      </c>
      <c r="N46" s="5">
        <f t="shared" si="13"/>
        <v>0</v>
      </c>
      <c r="O46" s="5">
        <f t="shared" si="13"/>
        <v>0</v>
      </c>
      <c r="P46" s="5">
        <f t="shared" si="13"/>
        <v>0</v>
      </c>
      <c r="Q46" s="5">
        <f t="shared" si="13"/>
        <v>1</v>
      </c>
    </row>
  </sheetData>
  <phoneticPr fontId="1" type="noConversion"/>
  <conditionalFormatting sqref="B34:Q4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角磨机分析</vt:lpstr>
      <vt:lpstr>原始数据!维修记录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2020-11-21T16:24:13Z</dcterms:modified>
</cp:coreProperties>
</file>