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0" i="2" l="1"/>
  <c r="D11" i="3"/>
  <c r="D10" i="3"/>
  <c r="D9" i="3"/>
  <c r="D8" i="3"/>
  <c r="D7" i="3"/>
  <c r="D6" i="3"/>
  <c r="D5" i="3"/>
  <c r="D8" i="1"/>
  <c r="D7" i="1"/>
  <c r="D6" i="1"/>
  <c r="D5" i="1"/>
  <c r="G29" i="2" l="1"/>
  <c r="F29" i="2"/>
  <c r="D29" i="2"/>
  <c r="G28" i="2"/>
  <c r="F28" i="2"/>
  <c r="D28" i="2"/>
  <c r="G27" i="2"/>
  <c r="F27" i="2"/>
  <c r="D27" i="2"/>
  <c r="G26" i="2"/>
  <c r="F26" i="2"/>
  <c r="D26" i="2"/>
  <c r="G25" i="2"/>
  <c r="F25" i="2"/>
  <c r="D25" i="2"/>
  <c r="G24" i="2"/>
  <c r="F24" i="2"/>
  <c r="D24" i="2"/>
  <c r="G23" i="2"/>
  <c r="F23" i="2"/>
  <c r="B26" i="2"/>
  <c r="C5" i="2"/>
  <c r="C6" i="2"/>
  <c r="C7" i="2"/>
  <c r="C8" i="2"/>
  <c r="C9" i="2"/>
  <c r="C10" i="2"/>
  <c r="C11" i="2" s="1"/>
  <c r="C15" i="2"/>
</calcChain>
</file>

<file path=xl/sharedStrings.xml><?xml version="1.0" encoding="utf-8"?>
<sst xmlns="http://schemas.openxmlformats.org/spreadsheetml/2006/main" count="37" uniqueCount="33">
  <si>
    <t>discount rate</t>
  </si>
  <si>
    <t>year</t>
  </si>
  <si>
    <t>computing the perasent value</t>
  </si>
  <si>
    <t>cash flow present valu</t>
  </si>
  <si>
    <t>IRR</t>
  </si>
  <si>
    <t>NPV</t>
  </si>
  <si>
    <t>LOAN PRINCIPAL</t>
  </si>
  <si>
    <t>INTEREST REAT</t>
  </si>
  <si>
    <t>LON TERM</t>
  </si>
  <si>
    <t>ANNUAL PAYMENT</t>
  </si>
  <si>
    <t>FUTUR VALUE  WITH ANNUAL DEPOSIT</t>
  </si>
  <si>
    <t>ANNUAL DEPOSIT</t>
  </si>
  <si>
    <t>INTEREST RATE</t>
  </si>
  <si>
    <t>NO OF DEPOSIT</t>
  </si>
  <si>
    <t>FUTURE VALUE</t>
  </si>
  <si>
    <t>FILAT PAYMENT SCHUDEL</t>
  </si>
  <si>
    <t>YEAR</t>
  </si>
  <si>
    <t>PB</t>
  </si>
  <si>
    <t>LOCAL RETURN</t>
  </si>
  <si>
    <t>%</t>
  </si>
  <si>
    <t>PRRI BIGG</t>
  </si>
  <si>
    <t>PPEN</t>
  </si>
  <si>
    <t>INR</t>
  </si>
  <si>
    <t>RRP</t>
  </si>
  <si>
    <t>computing the present value</t>
  </si>
  <si>
    <t>Discount rate</t>
  </si>
  <si>
    <t>cash flow</t>
  </si>
  <si>
    <t>computing the peresent value</t>
  </si>
  <si>
    <t>Discont rate</t>
  </si>
  <si>
    <t>cash</t>
  </si>
  <si>
    <t>peresent value</t>
  </si>
  <si>
    <t>npv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</si>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</sst>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cols>
    <col min="1" max="1" width="13.42578125" customWidth="1"/>
  </cols>
  <sheetData>
    <row r="1" spans="1:4" x14ac:dyDescent="0.25">
      <c r="B1" t="s">
        <v>24</v>
      </c>
    </row>
    <row r="2" spans="1:4" x14ac:dyDescent="0.25">
      <c r="A2" t="s">
        <v>25</v>
      </c>
      <c r="C2" s="1">
        <v>0.04</v>
      </c>
    </row>
    <row r="3" spans="1:4" x14ac:dyDescent="0.25">
      <c r="B3" t="s">
        <v>1</v>
      </c>
      <c r="C3" t="s">
        <v>26</v>
      </c>
    </row>
    <row r="4" spans="1:4" x14ac:dyDescent="0.25">
      <c r="B4">
        <v>0</v>
      </c>
    </row>
    <row r="5" spans="1:4" x14ac:dyDescent="0.25">
      <c r="B5">
        <v>1</v>
      </c>
      <c r="C5">
        <v>100</v>
      </c>
      <c r="D5">
        <f>C5/(1+C2)^1</f>
        <v>96.153846153846146</v>
      </c>
    </row>
    <row r="6" spans="1:4" x14ac:dyDescent="0.25">
      <c r="B6">
        <v>2</v>
      </c>
      <c r="C6">
        <v>100</v>
      </c>
      <c r="D6">
        <f>C6/(1+C2)^2</f>
        <v>92.455621301775139</v>
      </c>
    </row>
    <row r="7" spans="1:4" x14ac:dyDescent="0.25">
      <c r="B7">
        <v>3</v>
      </c>
      <c r="C7">
        <v>100</v>
      </c>
      <c r="D7">
        <f>C7/(1+C2)^3</f>
        <v>88.899635867091476</v>
      </c>
    </row>
    <row r="8" spans="1:4" x14ac:dyDescent="0.25">
      <c r="B8">
        <v>5</v>
      </c>
      <c r="C8">
        <v>100</v>
      </c>
      <c r="D8">
        <f>C8/(1+C2)^5</f>
        <v>82.19271067593516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15" sqref="C15"/>
    </sheetView>
  </sheetViews>
  <sheetFormatPr defaultRowHeight="15" x14ac:dyDescent="0.25"/>
  <cols>
    <col min="1" max="1" width="17.5703125" customWidth="1"/>
    <col min="2" max="2" width="31.140625" customWidth="1"/>
    <col min="3" max="3" width="28.5703125" customWidth="1"/>
    <col min="4" max="4" width="9.85546875" bestFit="1" customWidth="1"/>
    <col min="7" max="7" width="10.5703125" bestFit="1" customWidth="1"/>
  </cols>
  <sheetData>
    <row r="1" spans="1:4" x14ac:dyDescent="0.25">
      <c r="C1" t="s">
        <v>2</v>
      </c>
    </row>
    <row r="2" spans="1:4" x14ac:dyDescent="0.25">
      <c r="A2" t="s">
        <v>0</v>
      </c>
      <c r="C2" s="1">
        <v>0.05</v>
      </c>
      <c r="D2" s="1"/>
    </row>
    <row r="3" spans="1:4" x14ac:dyDescent="0.25">
      <c r="A3" t="s">
        <v>1</v>
      </c>
      <c r="B3" t="s">
        <v>3</v>
      </c>
    </row>
    <row r="4" spans="1:4" x14ac:dyDescent="0.25">
      <c r="A4">
        <v>0</v>
      </c>
      <c r="B4">
        <v>-800</v>
      </c>
    </row>
    <row r="5" spans="1:4" x14ac:dyDescent="0.25">
      <c r="A5">
        <v>1</v>
      </c>
      <c r="B5">
        <v>100</v>
      </c>
      <c r="C5">
        <f>B5/(1+0.05)^A5</f>
        <v>95.238095238095241</v>
      </c>
    </row>
    <row r="6" spans="1:4" x14ac:dyDescent="0.25">
      <c r="A6">
        <v>2</v>
      </c>
      <c r="B6">
        <v>200</v>
      </c>
      <c r="C6">
        <f t="shared" ref="C6:C9" si="0">B6/(1+0.05)^A6</f>
        <v>181.40589569160997</v>
      </c>
    </row>
    <row r="7" spans="1:4" x14ac:dyDescent="0.25">
      <c r="A7">
        <v>3</v>
      </c>
      <c r="B7">
        <v>300</v>
      </c>
      <c r="C7">
        <f t="shared" si="0"/>
        <v>259.1512795594428</v>
      </c>
    </row>
    <row r="8" spans="1:4" x14ac:dyDescent="0.25">
      <c r="A8">
        <v>4</v>
      </c>
      <c r="B8">
        <v>400</v>
      </c>
      <c r="C8">
        <f t="shared" si="0"/>
        <v>329.0809899167528</v>
      </c>
    </row>
    <row r="9" spans="1:4" x14ac:dyDescent="0.25">
      <c r="A9">
        <v>5</v>
      </c>
      <c r="B9">
        <v>500</v>
      </c>
      <c r="C9">
        <f t="shared" si="0"/>
        <v>391.7630832342295</v>
      </c>
    </row>
    <row r="10" spans="1:4" x14ac:dyDescent="0.25">
      <c r="A10" t="s">
        <v>4</v>
      </c>
      <c r="C10" s="2">
        <f>IRR(B4:B9)</f>
        <v>0.19538198175630428</v>
      </c>
    </row>
    <row r="11" spans="1:4" x14ac:dyDescent="0.25">
      <c r="A11" t="s">
        <v>5</v>
      </c>
      <c r="C11" s="3">
        <f>NPV(C10,B4:B9)</f>
        <v>1.4691349313500741E-9</v>
      </c>
    </row>
    <row r="12" spans="1:4" x14ac:dyDescent="0.25">
      <c r="A12" t="s">
        <v>6</v>
      </c>
      <c r="B12">
        <v>1000</v>
      </c>
    </row>
    <row r="13" spans="1:4" x14ac:dyDescent="0.25">
      <c r="A13" t="s">
        <v>7</v>
      </c>
      <c r="B13" s="1">
        <v>0.1</v>
      </c>
    </row>
    <row r="14" spans="1:4" x14ac:dyDescent="0.25">
      <c r="A14" t="s">
        <v>8</v>
      </c>
      <c r="B14">
        <v>10</v>
      </c>
    </row>
    <row r="15" spans="1:4" x14ac:dyDescent="0.25">
      <c r="A15" t="s">
        <v>9</v>
      </c>
      <c r="C15" s="4">
        <f>PMT(B13,B14,B12)</f>
        <v>-162.74539488251162</v>
      </c>
    </row>
    <row r="16" spans="1:4" x14ac:dyDescent="0.25">
      <c r="B16" t="s">
        <v>10</v>
      </c>
    </row>
    <row r="17" spans="1:7" x14ac:dyDescent="0.25">
      <c r="A17" t="s">
        <v>11</v>
      </c>
      <c r="B17">
        <v>1000</v>
      </c>
    </row>
    <row r="18" spans="1:7" x14ac:dyDescent="0.25">
      <c r="A18" t="s">
        <v>12</v>
      </c>
      <c r="B18" s="1">
        <v>0.1</v>
      </c>
    </row>
    <row r="19" spans="1:7" x14ac:dyDescent="0.25">
      <c r="A19" t="s">
        <v>13</v>
      </c>
      <c r="B19">
        <v>10</v>
      </c>
    </row>
    <row r="20" spans="1:7" x14ac:dyDescent="0.25">
      <c r="A20" t="s">
        <v>14</v>
      </c>
      <c r="C20" s="4">
        <f>B17*(1+B18)^10</f>
        <v>2593.7424601000021</v>
      </c>
    </row>
    <row r="21" spans="1:7" x14ac:dyDescent="0.25">
      <c r="A21" s="5"/>
      <c r="B21" s="5" t="s">
        <v>15</v>
      </c>
    </row>
    <row r="22" spans="1:7" x14ac:dyDescent="0.25">
      <c r="B22" t="s">
        <v>17</v>
      </c>
      <c r="C22" t="s">
        <v>16</v>
      </c>
      <c r="D22" t="s">
        <v>20</v>
      </c>
      <c r="E22" t="s">
        <v>21</v>
      </c>
      <c r="F22" t="s">
        <v>22</v>
      </c>
      <c r="G22" t="s">
        <v>23</v>
      </c>
    </row>
    <row r="23" spans="1:7" x14ac:dyDescent="0.25">
      <c r="B23">
        <v>10000</v>
      </c>
      <c r="C23">
        <v>1</v>
      </c>
      <c r="D23">
        <v>10000</v>
      </c>
      <c r="E23">
        <v>2097.96</v>
      </c>
      <c r="F23">
        <f>D23*B24</f>
        <v>700.00000000000011</v>
      </c>
      <c r="G23" s="4">
        <f>E23-F23</f>
        <v>1397.96</v>
      </c>
    </row>
    <row r="24" spans="1:7" x14ac:dyDescent="0.25">
      <c r="A24" t="s">
        <v>12</v>
      </c>
      <c r="B24" s="1">
        <v>7.0000000000000007E-2</v>
      </c>
      <c r="C24">
        <v>2</v>
      </c>
      <c r="D24" s="4">
        <f>D23-G23</f>
        <v>8602.0400000000009</v>
      </c>
      <c r="E24">
        <v>2097.96</v>
      </c>
      <c r="F24" s="4">
        <f>D24*B24</f>
        <v>602.14280000000008</v>
      </c>
      <c r="G24" s="4">
        <f>E25-F24</f>
        <v>1495.8172</v>
      </c>
    </row>
    <row r="25" spans="1:7" x14ac:dyDescent="0.25">
      <c r="A25" t="s">
        <v>18</v>
      </c>
      <c r="B25">
        <v>6</v>
      </c>
      <c r="C25">
        <v>3</v>
      </c>
      <c r="D25" s="4">
        <f>D24-G24</f>
        <v>7106.2228000000014</v>
      </c>
      <c r="E25">
        <v>2097.96</v>
      </c>
      <c r="F25" s="4">
        <f>D25*B24</f>
        <v>497.43559600000015</v>
      </c>
      <c r="G25" s="4">
        <f>E25-F25:F25</f>
        <v>1600.5244039999998</v>
      </c>
    </row>
    <row r="26" spans="1:7" x14ac:dyDescent="0.25">
      <c r="A26" t="s">
        <v>9</v>
      </c>
      <c r="B26" s="4">
        <f>PMT(B24,B25,B23)</f>
        <v>-2097.9579975832812</v>
      </c>
      <c r="C26">
        <v>4</v>
      </c>
      <c r="D26" s="4">
        <f>D25-G25</f>
        <v>5505.6983960000016</v>
      </c>
      <c r="E26">
        <v>2097.96</v>
      </c>
      <c r="F26" s="4">
        <f>D26*B24</f>
        <v>385.39888772000018</v>
      </c>
      <c r="G26" s="4">
        <f>E26-F26</f>
        <v>1712.5611122799999</v>
      </c>
    </row>
    <row r="27" spans="1:7" x14ac:dyDescent="0.25">
      <c r="C27">
        <v>5</v>
      </c>
      <c r="D27" s="4">
        <f>D26-G26</f>
        <v>3793.1372837200015</v>
      </c>
      <c r="E27">
        <v>2097.96</v>
      </c>
      <c r="F27" s="4">
        <f>D27*B24</f>
        <v>265.51960986040012</v>
      </c>
      <c r="G27" s="4">
        <f>E27-F27</f>
        <v>1832.4403901395999</v>
      </c>
    </row>
    <row r="28" spans="1:7" x14ac:dyDescent="0.25">
      <c r="C28">
        <v>6</v>
      </c>
      <c r="D28" s="4">
        <f>D27-G27</f>
        <v>1960.6968935804016</v>
      </c>
      <c r="E28">
        <v>2097.96</v>
      </c>
      <c r="F28" s="4">
        <f>D28*B24</f>
        <v>137.24878255062814</v>
      </c>
      <c r="G28" s="4">
        <f>E28-F28</f>
        <v>1960.7112174493718</v>
      </c>
    </row>
    <row r="29" spans="1:7" x14ac:dyDescent="0.25">
      <c r="C29">
        <v>7</v>
      </c>
      <c r="D29" s="4">
        <f>D28-G27</f>
        <v>128.25650344080168</v>
      </c>
      <c r="E29">
        <v>2097.96</v>
      </c>
      <c r="F29" s="4">
        <f>D29*B24</f>
        <v>8.9779552408561187</v>
      </c>
      <c r="G29" s="4">
        <f>E29-F29</f>
        <v>2088.9820447591437</v>
      </c>
    </row>
    <row r="54" spans="2:2" x14ac:dyDescent="0.25">
      <c r="B5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3.85546875" customWidth="1"/>
    <col min="4" max="4" width="9.85546875" bestFit="1" customWidth="1"/>
  </cols>
  <sheetData>
    <row r="1" spans="1:4" x14ac:dyDescent="0.25">
      <c r="B1" t="s">
        <v>27</v>
      </c>
    </row>
    <row r="2" spans="1:4" ht="35.25" customHeight="1" x14ac:dyDescent="0.25">
      <c r="A2" t="s">
        <v>28</v>
      </c>
      <c r="B2" s="1">
        <v>0.04</v>
      </c>
      <c r="D2" t="s">
        <v>30</v>
      </c>
    </row>
    <row r="3" spans="1:4" x14ac:dyDescent="0.25">
      <c r="B3" t="s">
        <v>1</v>
      </c>
      <c r="C3" t="s">
        <v>29</v>
      </c>
    </row>
    <row r="4" spans="1:4" x14ac:dyDescent="0.25">
      <c r="B4">
        <v>0</v>
      </c>
    </row>
    <row r="5" spans="1:4" x14ac:dyDescent="0.25">
      <c r="B5">
        <v>1</v>
      </c>
      <c r="C5">
        <v>100</v>
      </c>
      <c r="D5" s="4">
        <f>C5/(1+B2)^1</f>
        <v>96.153846153846146</v>
      </c>
    </row>
    <row r="6" spans="1:4" x14ac:dyDescent="0.25">
      <c r="B6">
        <v>2</v>
      </c>
      <c r="C6">
        <v>200</v>
      </c>
      <c r="D6" s="4">
        <f>C6/(1+B2)^2</f>
        <v>184.91124260355028</v>
      </c>
    </row>
    <row r="7" spans="1:4" x14ac:dyDescent="0.25">
      <c r="B7">
        <v>3</v>
      </c>
      <c r="C7">
        <v>300</v>
      </c>
      <c r="D7" s="4">
        <f>C7/(1+B2)^3</f>
        <v>266.69890760127447</v>
      </c>
    </row>
    <row r="8" spans="1:4" x14ac:dyDescent="0.25">
      <c r="B8">
        <v>4</v>
      </c>
      <c r="C8">
        <v>400</v>
      </c>
      <c r="D8" s="4">
        <f>C8/(1+B2)^4</f>
        <v>341.9216764118903</v>
      </c>
    </row>
    <row r="9" spans="1:4" x14ac:dyDescent="0.25">
      <c r="B9">
        <v>5</v>
      </c>
      <c r="C9">
        <v>500</v>
      </c>
      <c r="D9" s="4">
        <f>C9/(1+B2)^5</f>
        <v>410.96355337967577</v>
      </c>
    </row>
    <row r="10" spans="1:4" x14ac:dyDescent="0.25">
      <c r="A10" t="s">
        <v>32</v>
      </c>
      <c r="D10" s="4">
        <f>SUM(D5:D9)</f>
        <v>1300.6492261502372</v>
      </c>
    </row>
    <row r="11" spans="1:4" x14ac:dyDescent="0.25">
      <c r="A11" t="s">
        <v>31</v>
      </c>
      <c r="D11" s="4">
        <f>NPV(B2,C5:C9)</f>
        <v>1300.6492261502369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2025-04-06T05:27:13Z</dcterms:created>
  <dcterms:modified xsi:type="dcterms:W3CDTF">2025-04-13T07:13:53Z</dcterms:modified>
</cp:coreProperties>
</file>