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X\Desktop\"/>
    </mc:Choice>
  </mc:AlternateContent>
  <xr:revisionPtr revIDLastSave="0" documentId="13_ncr:1_{DCCB9F8F-C1B8-4A30-B7AC-5756E789EF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ải Chánh" sheetId="200" r:id="rId1"/>
    <sheet name="Sheet2" sheetId="9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00" l="1"/>
  <c r="F4" i="200"/>
  <c r="F5" i="200"/>
  <c r="F6" i="200"/>
  <c r="F7" i="200"/>
  <c r="F8" i="200"/>
  <c r="F9" i="200"/>
  <c r="F10" i="200"/>
  <c r="F11" i="200"/>
  <c r="F12" i="200"/>
  <c r="F13" i="200"/>
  <c r="F3" i="200"/>
  <c r="F27" i="99"/>
  <c r="G28" i="99" s="1"/>
  <c r="F28" i="99" l="1"/>
  <c r="G29" i="99"/>
  <c r="G30" i="99" s="1"/>
</calcChain>
</file>

<file path=xl/sharedStrings.xml><?xml version="1.0" encoding="utf-8"?>
<sst xmlns="http://schemas.openxmlformats.org/spreadsheetml/2006/main" count="15" uniqueCount="15">
  <si>
    <t>A1</t>
  </si>
  <si>
    <t>A6</t>
  </si>
  <si>
    <t>B9</t>
  </si>
  <si>
    <t>B12</t>
  </si>
  <si>
    <t>C1</t>
  </si>
  <si>
    <t>C16</t>
  </si>
  <si>
    <t>D5</t>
  </si>
  <si>
    <t>D10</t>
  </si>
  <si>
    <t>D11</t>
  </si>
  <si>
    <t>Gói mai vàng loại 1</t>
  </si>
  <si>
    <t>Gói đào đỏ loại 1</t>
  </si>
  <si>
    <t>Mẫu</t>
  </si>
  <si>
    <t>Số lượng</t>
  </si>
  <si>
    <t>Giá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</si>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</sst>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43" formatCode="_(* #,##0.00_);_(* \(#,##0.00\);_(* &quot;-&quot;??_);_(@_)"/>
    <numFmt numFmtId="164" formatCode="\10000"/>
    <numFmt numFmtId="165" formatCode="_ &quot;\&quot;* #,##0.00_ ;_ &quot;\&quot;* &quot;\&quot;&quot;\&quot;&quot;\&quot;&quot;\&quot;&quot;\&quot;&quot;\&quot;&quot;\&quot;&quot;\&quot;&quot;\&quot;\-#,##0.00_ ;_ &quot;\&quot;* &quot;-&quot;??_ ;_ @_ "/>
    <numFmt numFmtId="166" formatCode="_-* #,##0.00\ [$€-1]_-;\-* #,##0.00\ [$€-1]_-;_-* &quot;-&quot;??\ [$€-1]_-"/>
    <numFmt numFmtId="167" formatCode="&quot; &quot;#,##0.00&quot; &quot;[$€-401]&quot; &quot;;&quot;-&quot;#,##0.00&quot; &quot;[$€-401]&quot; &quot;;&quot; -&quot;00&quot; &quot;[$€-401]&quot; &quot;"/>
    <numFmt numFmtId="168" formatCode="#,##0.0_);\(#,##0.0\)"/>
    <numFmt numFmtId="169" formatCode="_-* #,##0\ _F_-;\-* #,##0\ _F_-;_-* &quot;-&quot;\ _F_-;_-@_-"/>
    <numFmt numFmtId="170" formatCode="_-* #,##0.00\ _F_-;\-* #,##0.00\ _F_-;_-* &quot;-&quot;??\ _F_-;_-@_-"/>
    <numFmt numFmtId="171" formatCode="#,##0\ &quot;$&quot;_);[Red]\(#,##0\ &quot;$&quot;\)"/>
    <numFmt numFmtId="172" formatCode="&quot;$&quot;###,0&quot;.&quot;00_);[Red]\(&quot;$&quot;###,0&quot;.&quot;00\)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&quot;\&quot;#,##0.00;[Red]&quot;\&quot;&quot;\&quot;&quot;\&quot;&quot;\&quot;&quot;\&quot;\-#,##0.00"/>
    <numFmt numFmtId="176" formatCode="_-* #,##0.00_-;\-* #,##0.00_-;_-* &quot;-&quot;??_-;_-@_-"/>
    <numFmt numFmtId="177" formatCode="_-* #,##0_-;\-* #,##0_-;_-* &quot;-&quot;_-;_-@_-"/>
    <numFmt numFmtId="178" formatCode="&quot;$&quot;#,##0;\-&quot;$&quot;#,##0"/>
    <numFmt numFmtId="179" formatCode="mm/dd/yy"/>
    <numFmt numFmtId="180" formatCode="#,##0\ &quot;DM&quot;;\-#,##0\ &quot;DM&quot;"/>
    <numFmt numFmtId="181" formatCode="0.000%"/>
    <numFmt numFmtId="182" formatCode="&quot;￥&quot;#,##0;&quot;￥&quot;\-#,##0"/>
    <numFmt numFmtId="183" formatCode="00.000"/>
    <numFmt numFmtId="184" formatCode="_-&quot;$&quot;* #,##0_-;\-&quot;$&quot;* #,##0_-;_-&quot;$&quot;* &quot;-&quot;_-;_-@_-"/>
    <numFmt numFmtId="185" formatCode="_-&quot;$&quot;* #,##0.00_-;\-&quot;$&quot;* #,##0.00_-;_-&quot;$&quot;* &quot;-&quot;??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Times New Roman"/>
      <family val="1"/>
    </font>
    <font>
      <sz val="10"/>
      <name val="Arial"/>
      <family val="2"/>
    </font>
    <font>
      <sz val="10"/>
      <color rgb="FFFFFFFF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36"/>
      <scheme val="minor"/>
    </font>
    <font>
      <sz val="10"/>
      <name val="MS Serif"/>
      <family val="1"/>
    </font>
    <font>
      <sz val="10"/>
      <name val="Courier"/>
      <family val="3"/>
    </font>
    <font>
      <sz val="12"/>
      <name val="VNI-Times"/>
    </font>
    <font>
      <sz val="10"/>
      <color indexed="16"/>
      <name val="MS Serif"/>
      <family val="1"/>
    </font>
    <font>
      <sz val="10"/>
      <color rgb="FF0000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63"/>
      <scheme val="minor"/>
    </font>
    <font>
      <sz val="10"/>
      <name val="Tms Rmn"/>
      <family val="1"/>
    </font>
    <font>
      <sz val="8"/>
      <name val="Helv"/>
      <family val="2"/>
    </font>
    <font>
      <sz val="10"/>
      <color indexed="8"/>
      <name val="Arial"/>
      <family val="2"/>
    </font>
    <font>
      <b/>
      <sz val="8"/>
      <color indexed="8"/>
      <name val="Helv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돋움"/>
      <family val="2"/>
      <charset val="129"/>
    </font>
    <font>
      <sz val="11"/>
      <name val="돋움"/>
      <family val="2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新細明體"/>
      <charset val="136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90">
    <xf numFmtId="0" fontId="0" fillId="0" borderId="0"/>
    <xf numFmtId="43" fontId="2" fillId="0" borderId="0" applyFont="0" applyFill="0" applyBorder="0" applyAlignment="0" applyProtection="0"/>
    <xf numFmtId="0" fontId="3" fillId="0" borderId="0">
      <alignment horizontal="center" wrapText="1"/>
      <protection locked="0"/>
    </xf>
    <xf numFmtId="164" fontId="4" fillId="0" borderId="0" applyFill="0" applyBorder="0" applyAlignment="0"/>
    <xf numFmtId="0" fontId="5" fillId="0" borderId="0" applyNumberFormat="0" applyFill="0" applyBorder="0" applyAlignment="0" applyProtection="0">
      <protection hidden="1"/>
    </xf>
    <xf numFmtId="43" fontId="4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3" fontId="4" fillId="0" borderId="0" applyFont="0" applyFill="0" applyBorder="0" applyAlignment="0" applyProtection="0"/>
    <xf numFmtId="0" fontId="8" fillId="0" borderId="0" applyNumberFormat="0" applyAlignment="0">
      <alignment horizontal="left"/>
    </xf>
    <xf numFmtId="0" fontId="9" fillId="0" borderId="0" applyNumberFormat="0" applyAlignment="0"/>
    <xf numFmtId="165" fontId="1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1" fillId="0" borderId="0" applyNumberFormat="0" applyAlignment="0">
      <alignment horizontal="left"/>
    </xf>
    <xf numFmtId="166" fontId="4" fillId="0" borderId="0" applyFont="0" applyFill="0" applyBorder="0" applyAlignment="0" applyProtection="0"/>
    <xf numFmtId="167" fontId="12" fillId="0" borderId="0" applyFont="0" applyFill="0" applyBorder="0" applyAlignment="0" applyProtection="0">
      <protection hidden="1"/>
    </xf>
    <xf numFmtId="2" fontId="4" fillId="0" borderId="0" applyFont="0" applyFill="0" applyBorder="0" applyAlignment="0" applyProtection="0"/>
    <xf numFmtId="38" fontId="13" fillId="2" borderId="0" applyNumberFormat="0" applyBorder="0" applyAlignment="0" applyProtection="0"/>
    <xf numFmtId="0" fontId="14" fillId="0" borderId="3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13" fillId="3" borderId="1" applyNumberFormat="0" applyBorder="0" applyAlignment="0" applyProtection="0"/>
    <xf numFmtId="168" fontId="15" fillId="4" borderId="0"/>
    <xf numFmtId="168" fontId="16" fillId="5" borderId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18" fillId="0" borderId="0" applyNumberFormat="0" applyFont="0" applyFill="0" applyAlignment="0"/>
    <xf numFmtId="37" fontId="19" fillId="0" borderId="0"/>
    <xf numFmtId="175" fontId="4" fillId="0" borderId="0"/>
    <xf numFmtId="0" fontId="4" fillId="0" borderId="0"/>
    <xf numFmtId="0" fontId="6" fillId="0" borderId="0">
      <alignment vertical="center"/>
    </xf>
    <xf numFmtId="0" fontId="4" fillId="0" borderId="0">
      <protection hidden="1"/>
    </xf>
    <xf numFmtId="0" fontId="20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4" fillId="0" borderId="0"/>
    <xf numFmtId="0" fontId="21" fillId="0" borderId="0"/>
    <xf numFmtId="0" fontId="1" fillId="0" borderId="0"/>
    <xf numFmtId="0" fontId="1" fillId="0" borderId="0"/>
    <xf numFmtId="0" fontId="7" fillId="0" borderId="0">
      <alignment vertical="center"/>
    </xf>
    <xf numFmtId="0" fontId="4" fillId="0" borderId="0"/>
    <xf numFmtId="0" fontId="4" fillId="0" borderId="0"/>
    <xf numFmtId="0" fontId="4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4" fontId="3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8" fontId="22" fillId="0" borderId="0"/>
    <xf numFmtId="0" fontId="17" fillId="0" borderId="0" applyNumberFormat="0" applyFont="0" applyFill="0" applyBorder="0" applyAlignment="0" applyProtection="0">
      <alignment horizontal="left"/>
    </xf>
    <xf numFmtId="179" fontId="23" fillId="0" borderId="0" applyNumberFormat="0" applyFill="0" applyBorder="0" applyAlignment="0" applyProtection="0">
      <alignment horizontal="left"/>
    </xf>
    <xf numFmtId="0" fontId="24" fillId="0" borderId="0">
      <alignment vertical="top"/>
    </xf>
    <xf numFmtId="40" fontId="25" fillId="0" borderId="0" applyBorder="0">
      <alignment horizontal="right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>
      <alignment vertical="center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0" borderId="0"/>
    <xf numFmtId="0" fontId="31" fillId="0" borderId="4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3" fillId="0" borderId="0"/>
    <xf numFmtId="0" fontId="34" fillId="0" borderId="0" applyProtection="0"/>
    <xf numFmtId="177" fontId="3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>
      <alignment vertical="center"/>
    </xf>
    <xf numFmtId="184" fontId="35" fillId="0" borderId="0" applyFont="0" applyFill="0" applyBorder="0" applyAlignment="0" applyProtection="0"/>
    <xf numFmtId="6" fontId="36" fillId="0" borderId="0" applyFont="0" applyFill="0" applyBorder="0" applyAlignment="0" applyProtection="0"/>
    <xf numFmtId="185" fontId="35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40" fillId="0" borderId="1" xfId="0" applyFont="1" applyBorder="1" applyAlignment="1">
      <alignment horizontal="center"/>
    </xf>
    <xf numFmtId="0" fontId="0" fillId="0" borderId="1" xfId="0" applyFill="1" applyBorder="1"/>
  </cellXfs>
  <cellStyles count="90">
    <cellStyle name="args.style" xfId="2" xr:uid="{00000000-0005-0000-0000-000000000000}"/>
    <cellStyle name="Calc Currency (0)" xfId="3" xr:uid="{00000000-0005-0000-0000-000001000000}"/>
    <cellStyle name="cf1" xfId="4" xr:uid="{00000000-0005-0000-0000-000002000000}"/>
    <cellStyle name="Comma 2" xfId="5" xr:uid="{00000000-0005-0000-0000-000004000000}"/>
    <cellStyle name="Comma 2 2" xfId="6" xr:uid="{00000000-0005-0000-0000-000005000000}"/>
    <cellStyle name="Comma 2 3" xfId="7" xr:uid="{00000000-0005-0000-0000-000006000000}"/>
    <cellStyle name="Comma 2 3 2" xfId="8" xr:uid="{00000000-0005-0000-0000-000007000000}"/>
    <cellStyle name="Comma 3" xfId="9" xr:uid="{00000000-0005-0000-0000-000008000000}"/>
    <cellStyle name="Comma 3 2" xfId="1" xr:uid="{00000000-0005-0000-0000-000009000000}"/>
    <cellStyle name="Comma 3 3" xfId="10" xr:uid="{00000000-0005-0000-0000-00000A000000}"/>
    <cellStyle name="Comma 4" xfId="11" xr:uid="{00000000-0005-0000-0000-00000B000000}"/>
    <cellStyle name="Comma 5" xfId="12" xr:uid="{00000000-0005-0000-0000-00000C000000}"/>
    <cellStyle name="Comma0" xfId="13" xr:uid="{00000000-0005-0000-0000-00000D000000}"/>
    <cellStyle name="Copied" xfId="14" xr:uid="{00000000-0005-0000-0000-00000E000000}"/>
    <cellStyle name="COST1" xfId="15" xr:uid="{00000000-0005-0000-0000-00000F000000}"/>
    <cellStyle name="Currency0" xfId="16" xr:uid="{00000000-0005-0000-0000-000010000000}"/>
    <cellStyle name="Date" xfId="17" xr:uid="{00000000-0005-0000-0000-000011000000}"/>
    <cellStyle name="Entered" xfId="18" xr:uid="{00000000-0005-0000-0000-000012000000}"/>
    <cellStyle name="Euro" xfId="19" xr:uid="{00000000-0005-0000-0000-000013000000}"/>
    <cellStyle name="Euro 2" xfId="20" xr:uid="{00000000-0005-0000-0000-000014000000}"/>
    <cellStyle name="Fixed" xfId="21" xr:uid="{00000000-0005-0000-0000-000015000000}"/>
    <cellStyle name="Grey" xfId="22" xr:uid="{00000000-0005-0000-0000-000016000000}"/>
    <cellStyle name="Header1" xfId="23" xr:uid="{00000000-0005-0000-0000-000017000000}"/>
    <cellStyle name="Header2" xfId="24" xr:uid="{00000000-0005-0000-0000-000018000000}"/>
    <cellStyle name="Input [yellow]" xfId="25" xr:uid="{00000000-0005-0000-0000-00001A000000}"/>
    <cellStyle name="Input Cells" xfId="26" xr:uid="{00000000-0005-0000-0000-00001B000000}"/>
    <cellStyle name="Linked Cells" xfId="27" xr:uid="{00000000-0005-0000-0000-00001C000000}"/>
    <cellStyle name="Millares [0]_Well Timing" xfId="28" xr:uid="{00000000-0005-0000-0000-00001D000000}"/>
    <cellStyle name="Millares_Well Timing" xfId="29" xr:uid="{00000000-0005-0000-0000-00001E000000}"/>
    <cellStyle name="Milliers [0]_!!!GO" xfId="30" xr:uid="{00000000-0005-0000-0000-00001F000000}"/>
    <cellStyle name="Milliers_!!!GO" xfId="31" xr:uid="{00000000-0005-0000-0000-000020000000}"/>
    <cellStyle name="Moneda [0]_Well Timing" xfId="32" xr:uid="{00000000-0005-0000-0000-000021000000}"/>
    <cellStyle name="Moneda_Well Timing" xfId="33" xr:uid="{00000000-0005-0000-0000-000022000000}"/>
    <cellStyle name="Monétaire [0]_!!!GO" xfId="34" xr:uid="{00000000-0005-0000-0000-000023000000}"/>
    <cellStyle name="Monétaire_!!!GO" xfId="35" xr:uid="{00000000-0005-0000-0000-000024000000}"/>
    <cellStyle name="n" xfId="36" xr:uid="{00000000-0005-0000-0000-000025000000}"/>
    <cellStyle name="no dec" xfId="37" xr:uid="{00000000-0005-0000-0000-000026000000}"/>
    <cellStyle name="Normal" xfId="0" builtinId="0"/>
    <cellStyle name="Normal - Style1" xfId="38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 4" xfId="43" xr:uid="{00000000-0005-0000-0000-00002D000000}"/>
    <cellStyle name="Normal 3" xfId="44" xr:uid="{00000000-0005-0000-0000-00002E000000}"/>
    <cellStyle name="Normal 3 2" xfId="45" xr:uid="{00000000-0005-0000-0000-00002F000000}"/>
    <cellStyle name="Normal 4" xfId="46" xr:uid="{00000000-0005-0000-0000-000030000000}"/>
    <cellStyle name="Normal 4 2" xfId="47" xr:uid="{00000000-0005-0000-0000-000031000000}"/>
    <cellStyle name="Normal 4 3" xfId="48" xr:uid="{00000000-0005-0000-0000-000032000000}"/>
    <cellStyle name="Normal 5" xfId="49" xr:uid="{00000000-0005-0000-0000-000033000000}"/>
    <cellStyle name="Normal 6" xfId="50" xr:uid="{00000000-0005-0000-0000-000034000000}"/>
    <cellStyle name="Normal 7" xfId="51" xr:uid="{00000000-0005-0000-0000-000035000000}"/>
    <cellStyle name="Normal 8" xfId="52" xr:uid="{00000000-0005-0000-0000-000036000000}"/>
    <cellStyle name="Normal 9" xfId="53" xr:uid="{00000000-0005-0000-0000-000037000000}"/>
    <cellStyle name="Œ…‹æØ‚è [0.00]_Region Orders (2)" xfId="54" xr:uid="{00000000-0005-0000-0000-000038000000}"/>
    <cellStyle name="Œ…‹æØ‚è_Region Orders (2)" xfId="55" xr:uid="{00000000-0005-0000-0000-000039000000}"/>
    <cellStyle name="per.style" xfId="56" xr:uid="{00000000-0005-0000-0000-00003A000000}"/>
    <cellStyle name="Percent [2]" xfId="57" xr:uid="{00000000-0005-0000-0000-00003C000000}"/>
    <cellStyle name="Percent 2" xfId="58" xr:uid="{00000000-0005-0000-0000-00003D000000}"/>
    <cellStyle name="Percent 2 2" xfId="59" xr:uid="{00000000-0005-0000-0000-00003E000000}"/>
    <cellStyle name="Percent 3" xfId="60" xr:uid="{00000000-0005-0000-0000-00003F000000}"/>
    <cellStyle name="pricing" xfId="61" xr:uid="{00000000-0005-0000-0000-000040000000}"/>
    <cellStyle name="PSChar" xfId="62" xr:uid="{00000000-0005-0000-0000-000041000000}"/>
    <cellStyle name="RevList" xfId="63" xr:uid="{00000000-0005-0000-0000-000042000000}"/>
    <cellStyle name="Standard_Tabelle1" xfId="64" xr:uid="{00000000-0005-0000-0000-000043000000}"/>
    <cellStyle name="Subtotal" xfId="65" xr:uid="{00000000-0005-0000-0000-000044000000}"/>
    <cellStyle name=" [0.00]_ Att. 1- Cover" xfId="66" xr:uid="{00000000-0005-0000-0000-000045000000}"/>
    <cellStyle name="_ Att. 1- Cover" xfId="67" xr:uid="{00000000-0005-0000-0000-000046000000}"/>
    <cellStyle name="?_ Att. 1- Cover" xfId="68" xr:uid="{00000000-0005-0000-0000-000047000000}"/>
    <cellStyle name="똿뗦먛귟 [0.00]_PRODUCT DETAIL Q1" xfId="69" xr:uid="{00000000-0005-0000-0000-000048000000}"/>
    <cellStyle name="똿뗦먛귟_PRODUCT DETAIL Q1" xfId="70" xr:uid="{00000000-0005-0000-0000-000049000000}"/>
    <cellStyle name="믅됞 [0.00]_PRODUCT DETAIL Q1" xfId="71" xr:uid="{00000000-0005-0000-0000-00004A000000}"/>
    <cellStyle name="믅됞_PRODUCT DETAIL Q1" xfId="72" xr:uid="{00000000-0005-0000-0000-00004B000000}"/>
    <cellStyle name="백분율_95" xfId="73" xr:uid="{00000000-0005-0000-0000-00004C000000}"/>
    <cellStyle name="뷭?_BOOKSHIP" xfId="74" xr:uid="{00000000-0005-0000-0000-00004D000000}"/>
    <cellStyle name="안건회계법인" xfId="75" xr:uid="{00000000-0005-0000-0000-00004E000000}"/>
    <cellStyle name="콤마 [0]_1202" xfId="76" xr:uid="{00000000-0005-0000-0000-00004F000000}"/>
    <cellStyle name="콤마_1202" xfId="77" xr:uid="{00000000-0005-0000-0000-000050000000}"/>
    <cellStyle name="통화 [0]_1202" xfId="78" xr:uid="{00000000-0005-0000-0000-000051000000}"/>
    <cellStyle name="통화_1202" xfId="79" xr:uid="{00000000-0005-0000-0000-000052000000}"/>
    <cellStyle name="표준_(정보부문)월별인원계획" xfId="80" xr:uid="{00000000-0005-0000-0000-000053000000}"/>
    <cellStyle name="一般_99Q3647-ALL-CAS2" xfId="81" xr:uid="{00000000-0005-0000-0000-000054000000}"/>
    <cellStyle name="千分位[0]_Book1" xfId="82" xr:uid="{00000000-0005-0000-0000-000055000000}"/>
    <cellStyle name="千分位_99Q3647-ALL-CAS2" xfId="83" xr:uid="{00000000-0005-0000-0000-000056000000}"/>
    <cellStyle name="常规_Sheet1" xfId="84" xr:uid="{00000000-0005-0000-0000-000057000000}"/>
    <cellStyle name="未定義" xfId="85" xr:uid="{00000000-0005-0000-0000-000058000000}"/>
    <cellStyle name="標準 2" xfId="86" xr:uid="{00000000-0005-0000-0000-000059000000}"/>
    <cellStyle name="貨幣 [0]_Book1" xfId="87" xr:uid="{00000000-0005-0000-0000-00005A000000}"/>
    <cellStyle name="貨幣[0]_BRE" xfId="88" xr:uid="{00000000-0005-0000-0000-00005B000000}"/>
    <cellStyle name="貨幣_Book1" xfId="89" xr:uid="{00000000-0005-0000-0000-00005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16AC-789D-4A5E-9016-EB2D97269C2E}">
  <dimension ref="B2:F14"/>
  <sheetViews>
    <sheetView tabSelected="1" workbookViewId="0">
      <selection activeCell="H20" sqref="H20"/>
    </sheetView>
  </sheetViews>
  <sheetFormatPr defaultRowHeight="14.4"/>
  <cols>
    <col min="2" max="2" width="16.6640625" customWidth="1"/>
    <col min="3" max="3" width="0" hidden="1" customWidth="1"/>
  </cols>
  <sheetData>
    <row r="2" spans="2:6">
      <c r="B2" s="2" t="s">
        <v>11</v>
      </c>
      <c r="C2" s="2"/>
      <c r="D2" s="2" t="s">
        <v>12</v>
      </c>
      <c r="E2" s="2" t="s">
        <v>13</v>
      </c>
      <c r="F2" s="2" t="s">
        <v>14</v>
      </c>
    </row>
    <row r="3" spans="2:6">
      <c r="B3" s="1" t="s">
        <v>0</v>
      </c>
      <c r="C3" s="1">
        <v>10</v>
      </c>
      <c r="D3" s="1">
        <v>10</v>
      </c>
      <c r="E3" s="1">
        <v>20</v>
      </c>
      <c r="F3" s="1">
        <f>D3*E3</f>
        <v>200</v>
      </c>
    </row>
    <row r="4" spans="2:6">
      <c r="B4" s="1" t="s">
        <v>1</v>
      </c>
      <c r="C4" s="1">
        <v>10</v>
      </c>
      <c r="D4" s="1">
        <v>10</v>
      </c>
      <c r="E4" s="1">
        <v>20</v>
      </c>
      <c r="F4" s="1">
        <f t="shared" ref="F4:F13" si="0">D4*E4</f>
        <v>200</v>
      </c>
    </row>
    <row r="5" spans="2:6">
      <c r="B5" s="1" t="s">
        <v>2</v>
      </c>
      <c r="C5" s="1">
        <v>10</v>
      </c>
      <c r="D5" s="1">
        <v>10</v>
      </c>
      <c r="E5" s="1">
        <v>25</v>
      </c>
      <c r="F5" s="1">
        <f t="shared" si="0"/>
        <v>250</v>
      </c>
    </row>
    <row r="6" spans="2:6">
      <c r="B6" s="1" t="s">
        <v>3</v>
      </c>
      <c r="C6" s="1">
        <v>5</v>
      </c>
      <c r="D6" s="1">
        <v>5</v>
      </c>
      <c r="E6" s="1">
        <v>12</v>
      </c>
      <c r="F6" s="1">
        <f t="shared" si="0"/>
        <v>60</v>
      </c>
    </row>
    <row r="7" spans="2:6">
      <c r="B7" s="1" t="s">
        <v>4</v>
      </c>
      <c r="C7" s="1">
        <v>5</v>
      </c>
      <c r="D7" s="1">
        <v>10</v>
      </c>
      <c r="E7" s="1">
        <v>18</v>
      </c>
      <c r="F7" s="1">
        <f t="shared" si="0"/>
        <v>180</v>
      </c>
    </row>
    <row r="8" spans="2:6">
      <c r="B8" s="1" t="s">
        <v>5</v>
      </c>
      <c r="C8" s="1">
        <v>5</v>
      </c>
      <c r="D8" s="1">
        <v>10</v>
      </c>
      <c r="E8" s="1">
        <v>20</v>
      </c>
      <c r="F8" s="1">
        <f t="shared" si="0"/>
        <v>200</v>
      </c>
    </row>
    <row r="9" spans="2:6">
      <c r="B9" s="1" t="s">
        <v>6</v>
      </c>
      <c r="C9" s="1">
        <v>5</v>
      </c>
      <c r="D9" s="1">
        <v>10</v>
      </c>
      <c r="E9" s="1">
        <v>19</v>
      </c>
      <c r="F9" s="1">
        <f t="shared" si="0"/>
        <v>190</v>
      </c>
    </row>
    <row r="10" spans="2:6">
      <c r="B10" s="1" t="s">
        <v>7</v>
      </c>
      <c r="C10" s="1">
        <v>5</v>
      </c>
      <c r="D10" s="1">
        <v>10</v>
      </c>
      <c r="E10" s="1">
        <v>24</v>
      </c>
      <c r="F10" s="1">
        <f t="shared" si="0"/>
        <v>240</v>
      </c>
    </row>
    <row r="11" spans="2:6">
      <c r="B11" s="1" t="s">
        <v>8</v>
      </c>
      <c r="C11" s="1">
        <v>5</v>
      </c>
      <c r="D11" s="1">
        <v>10</v>
      </c>
      <c r="E11" s="1">
        <v>20</v>
      </c>
      <c r="F11" s="1">
        <f t="shared" si="0"/>
        <v>200</v>
      </c>
    </row>
    <row r="12" spans="2:6">
      <c r="B12" s="1" t="s">
        <v>9</v>
      </c>
      <c r="C12" s="1"/>
      <c r="D12" s="1">
        <v>10</v>
      </c>
      <c r="E12" s="1">
        <v>9</v>
      </c>
      <c r="F12" s="1">
        <f t="shared" si="0"/>
        <v>90</v>
      </c>
    </row>
    <row r="13" spans="2:6">
      <c r="B13" s="1" t="s">
        <v>10</v>
      </c>
      <c r="C13" s="1"/>
      <c r="D13" s="1">
        <v>5</v>
      </c>
      <c r="E13" s="1">
        <v>9</v>
      </c>
      <c r="F13" s="1">
        <f t="shared" si="0"/>
        <v>45</v>
      </c>
    </row>
    <row r="14" spans="2:6">
      <c r="F14" s="3">
        <f>SUM(F3:F13)</f>
        <v>1855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F21:G30"/>
  <sheetViews>
    <sheetView workbookViewId="0">
      <selection activeCell="F25" sqref="F25"/>
    </sheetView>
  </sheetViews>
  <sheetFormatPr defaultRowHeight="14.4"/>
  <sheetData>
    <row r="21" spans="6:7">
      <c r="F21">
        <v>122</v>
      </c>
    </row>
    <row r="22" spans="6:7">
      <c r="F22">
        <v>83</v>
      </c>
    </row>
    <row r="23" spans="6:7">
      <c r="F23">
        <v>160</v>
      </c>
    </row>
    <row r="24" spans="6:7">
      <c r="F24">
        <v>124</v>
      </c>
    </row>
    <row r="25" spans="6:7">
      <c r="F25">
        <v>120</v>
      </c>
    </row>
    <row r="27" spans="6:7">
      <c r="F27">
        <f>609/0.9144</f>
        <v>666.01049868766404</v>
      </c>
    </row>
    <row r="28" spans="6:7">
      <c r="F28">
        <f>+F27/1.03</f>
        <v>646.61213464821753</v>
      </c>
      <c r="G28">
        <f>+F27/1.1</f>
        <v>605.4640897160582</v>
      </c>
    </row>
    <row r="29" spans="6:7">
      <c r="G29">
        <f>+F28-G28</f>
        <v>41.148044932159337</v>
      </c>
    </row>
    <row r="30" spans="6:7">
      <c r="G30">
        <f>+G29*1.03*1.014</f>
        <v>42.975841088045861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Hải Chánh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nttlinh</dc:creator>
  <cp:lastModifiedBy>DMX</cp:lastModifiedBy>
  <cp:lastPrinted>2021-05-17T05:53:07Z</cp:lastPrinted>
  <dcterms:created xsi:type="dcterms:W3CDTF">2020-10-03T02:02:17Z</dcterms:created>
  <dcterms:modified xsi:type="dcterms:W3CDTF">2021-11-10T12:27:23Z</dcterms:modified>
</cp:coreProperties>
</file>