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c\Desktop\khoi nghiep\qtda\"/>
    </mc:Choice>
  </mc:AlternateContent>
  <xr:revisionPtr revIDLastSave="0" documentId="13_ncr:1_{67A3EB3F-201E-4F14-83FB-2FA044709B23}" xr6:coauthVersionLast="47" xr6:coauthVersionMax="47" xr10:uidLastSave="{00000000-0000-0000-0000-000000000000}"/>
  <bookViews>
    <workbookView xWindow="5760" yWindow="3396" windowWidth="17280" windowHeight="8964" activeTab="1" xr2:uid="{00000000-000D-0000-FFFF-FFFF00000000}"/>
  </bookViews>
  <sheets>
    <sheet name="Sheet1" sheetId="1" r:id="rId1"/>
    <sheet name="Rut ngan mau" sheetId="3" r:id="rId2"/>
    <sheet name="Rut ng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3" l="1"/>
  <c r="G4" i="3"/>
  <c r="G5" i="3"/>
  <c r="G6" i="3"/>
  <c r="G7" i="3"/>
  <c r="G8" i="3"/>
  <c r="G9" i="3"/>
  <c r="G10" i="3"/>
  <c r="G3" i="3"/>
  <c r="H4" i="3"/>
  <c r="H5" i="3"/>
  <c r="H6" i="3"/>
  <c r="H7" i="3"/>
  <c r="H8" i="3"/>
  <c r="H9" i="3"/>
  <c r="H10" i="3"/>
  <c r="H3" i="3"/>
  <c r="G3" i="2"/>
  <c r="D26" i="1"/>
  <c r="D25" i="1"/>
  <c r="E21" i="1"/>
  <c r="E14" i="1"/>
  <c r="E15" i="1"/>
  <c r="E16" i="1"/>
  <c r="E17" i="1"/>
  <c r="E18" i="1"/>
  <c r="E19" i="1"/>
  <c r="E20" i="1"/>
  <c r="E13" i="1"/>
  <c r="C14" i="1"/>
  <c r="C15" i="1"/>
  <c r="C16" i="1"/>
  <c r="C17" i="1"/>
  <c r="C18" i="1"/>
  <c r="C19" i="1"/>
  <c r="C20" i="1"/>
  <c r="C13" i="1"/>
  <c r="C21" i="1" s="1"/>
  <c r="C22" i="1" s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<sst xmlns="http://schemas.openxmlformats.org/spreadsheetml/2006/main" count="97" uniqueCount="43">
  <si>
    <t>Công việc</t>
  </si>
  <si>
    <t>Công việc trước</t>
  </si>
  <si>
    <t>A</t>
  </si>
  <si>
    <t>B</t>
  </si>
  <si>
    <t>C</t>
  </si>
  <si>
    <t>D</t>
  </si>
  <si>
    <t>E</t>
  </si>
  <si>
    <t>F</t>
  </si>
  <si>
    <t>G</t>
  </si>
  <si>
    <t>H</t>
  </si>
  <si>
    <t>-</t>
  </si>
  <si>
    <t>B,C</t>
  </si>
  <si>
    <t>E,F,G</t>
  </si>
  <si>
    <t>Công việc (Activity)</t>
  </si>
  <si>
    <t>TG lạc quan (Optimistic)</t>
  </si>
  <si>
    <t>TG thường xảy ra (Most likely)</t>
  </si>
  <si>
    <t>TG bi quan (Pessimistic)</t>
  </si>
  <si>
    <t>Công việc trước (Predecessors)</t>
  </si>
  <si>
    <t>Kỳ vọng (Expected time)</t>
  </si>
  <si>
    <t>Phương sai (Variance)</t>
  </si>
  <si>
    <t>Điểm găng</t>
  </si>
  <si>
    <t>Tổng phương sai:</t>
  </si>
  <si>
    <t>Độ lệch chuẩn:</t>
  </si>
  <si>
    <t xml:space="preserve">Tính xác suất hoàn thành dự án trong: </t>
  </si>
  <si>
    <t>Tổng đường găng</t>
  </si>
  <si>
    <t>Từng đoạn găng</t>
  </si>
  <si>
    <t>Z =</t>
  </si>
  <si>
    <t>=&gt; xác suất hoàn thành:</t>
  </si>
  <si>
    <t>Diện tích</t>
  </si>
  <si>
    <t>Mật độ</t>
  </si>
  <si>
    <t>--</t>
  </si>
  <si>
    <t>?</t>
  </si>
  <si>
    <t>DE</t>
  </si>
  <si>
    <t>FG</t>
  </si>
  <si>
    <t>TG thường</t>
  </si>
  <si>
    <t>TG rút ngắn</t>
  </si>
  <si>
    <t>Chi phí thường</t>
  </si>
  <si>
    <t>Chi phí rút ngắn</t>
  </si>
  <si>
    <t>CP rút ngắn đơn vị</t>
  </si>
  <si>
    <t>TG được phép rút ngắn</t>
  </si>
  <si>
    <t>D,E</t>
  </si>
  <si>
    <t>F,G</t>
  </si>
  <si>
    <t>Tổng: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</si>
</sst>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quotePrefix="1" applyFont="1" applyBorder="1" applyAlignment="1">
      <alignment horizontal="center" vertical="center"/>
    </xf>
    <xf numFmtId="2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applyBorder="1"/>
    <xf numFmtId="2" fontId="0" fillId="0" borderId="1" xfId="0" applyNumberFormat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left"/>
    </xf>
    <xf numFmtId="1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3" fontId="1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opLeftCell="A10" workbookViewId="0">
      <selection activeCell="D26" sqref="D26"/>
    </sheetView>
  </sheetViews>
  <sheetFormatPr defaultRowHeight="13.8" x14ac:dyDescent="0.25"/>
  <cols>
    <col min="1" max="1" width="8.796875" style="2"/>
    <col min="2" max="2" width="11.19921875" customWidth="1"/>
    <col min="3" max="3" width="14.296875" customWidth="1"/>
    <col min="4" max="4" width="11.8984375" customWidth="1"/>
    <col min="5" max="5" width="15.19921875" style="2" customWidth="1"/>
    <col min="6" max="6" width="10.59765625" customWidth="1"/>
    <col min="7" max="7" width="11.59765625" style="3" customWidth="1"/>
    <col min="12" max="12" width="8.796875" style="3"/>
  </cols>
  <sheetData>
    <row r="1" spans="1:9" ht="45" x14ac:dyDescent="0.25">
      <c r="A1" s="8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9" t="s">
        <v>19</v>
      </c>
    </row>
    <row r="2" spans="1:9" ht="22.05" customHeight="1" x14ac:dyDescent="0.25">
      <c r="A2" s="4" t="s">
        <v>2</v>
      </c>
      <c r="B2" s="5">
        <v>3</v>
      </c>
      <c r="C2" s="5">
        <v>4</v>
      </c>
      <c r="D2" s="5">
        <v>11</v>
      </c>
      <c r="E2" s="6" t="s">
        <v>10</v>
      </c>
      <c r="F2" s="5">
        <f>($I$2*B2+$I$3*C2+$I$4*D2)/$I$6</f>
        <v>5</v>
      </c>
      <c r="G2" s="7">
        <f>POWER((D2-B2)/$I$6,2)</f>
        <v>1.7777777777777777</v>
      </c>
      <c r="I2">
        <v>1</v>
      </c>
    </row>
    <row r="3" spans="1:9" ht="22.05" customHeight="1" x14ac:dyDescent="0.25">
      <c r="A3" s="4" t="s">
        <v>3</v>
      </c>
      <c r="B3" s="5">
        <v>2</v>
      </c>
      <c r="C3" s="5">
        <v>5</v>
      </c>
      <c r="D3" s="5">
        <v>8</v>
      </c>
      <c r="E3" s="4" t="s">
        <v>2</v>
      </c>
      <c r="F3" s="5">
        <f t="shared" ref="F3:F9" si="0">($I$2*B3+$I$3*C3+$I$4*D3)/$I$6</f>
        <v>5</v>
      </c>
      <c r="G3" s="7">
        <f t="shared" ref="G3:G9" si="1">POWER((D3-B3)/$I$6,2)</f>
        <v>1</v>
      </c>
      <c r="I3">
        <v>4</v>
      </c>
    </row>
    <row r="4" spans="1:9" ht="22.05" customHeight="1" x14ac:dyDescent="0.25">
      <c r="A4" s="4" t="s">
        <v>4</v>
      </c>
      <c r="B4" s="5">
        <v>3</v>
      </c>
      <c r="C4" s="5">
        <v>6</v>
      </c>
      <c r="D4" s="5">
        <v>9</v>
      </c>
      <c r="E4" s="4" t="s">
        <v>2</v>
      </c>
      <c r="F4" s="5">
        <f t="shared" si="0"/>
        <v>6</v>
      </c>
      <c r="G4" s="7">
        <f t="shared" si="1"/>
        <v>1</v>
      </c>
      <c r="I4">
        <v>1</v>
      </c>
    </row>
    <row r="5" spans="1:9" ht="22.05" customHeight="1" x14ac:dyDescent="0.25">
      <c r="A5" s="4" t="s">
        <v>5</v>
      </c>
      <c r="B5" s="5">
        <v>10</v>
      </c>
      <c r="C5" s="5">
        <v>13</v>
      </c>
      <c r="D5" s="5">
        <v>22</v>
      </c>
      <c r="E5" s="4" t="s">
        <v>11</v>
      </c>
      <c r="F5" s="5">
        <f t="shared" si="0"/>
        <v>14</v>
      </c>
      <c r="G5" s="7">
        <f t="shared" si="1"/>
        <v>4</v>
      </c>
    </row>
    <row r="6" spans="1:9" ht="22.05" customHeight="1" x14ac:dyDescent="0.25">
      <c r="A6" s="4" t="s">
        <v>6</v>
      </c>
      <c r="B6" s="5">
        <v>4</v>
      </c>
      <c r="C6" s="5">
        <v>5</v>
      </c>
      <c r="D6" s="5">
        <v>12</v>
      </c>
      <c r="E6" s="4" t="s">
        <v>11</v>
      </c>
      <c r="F6" s="5">
        <f t="shared" si="0"/>
        <v>6</v>
      </c>
      <c r="G6" s="7">
        <f t="shared" si="1"/>
        <v>1.7777777777777777</v>
      </c>
      <c r="I6">
        <v>6</v>
      </c>
    </row>
    <row r="7" spans="1:9" ht="22.05" customHeight="1" x14ac:dyDescent="0.25">
      <c r="A7" s="4" t="s">
        <v>7</v>
      </c>
      <c r="B7" s="5">
        <v>1</v>
      </c>
      <c r="C7" s="5">
        <v>4</v>
      </c>
      <c r="D7" s="5">
        <v>7</v>
      </c>
      <c r="E7" s="4" t="s">
        <v>5</v>
      </c>
      <c r="F7" s="5">
        <f t="shared" si="0"/>
        <v>4</v>
      </c>
      <c r="G7" s="7">
        <f t="shared" si="1"/>
        <v>1</v>
      </c>
    </row>
    <row r="8" spans="1:9" ht="22.05" customHeight="1" x14ac:dyDescent="0.25">
      <c r="A8" s="4" t="s">
        <v>8</v>
      </c>
      <c r="B8" s="5">
        <v>6</v>
      </c>
      <c r="C8" s="5">
        <v>8</v>
      </c>
      <c r="D8" s="5">
        <v>16</v>
      </c>
      <c r="E8" s="4" t="s">
        <v>4</v>
      </c>
      <c r="F8" s="5">
        <f t="shared" si="0"/>
        <v>9</v>
      </c>
      <c r="G8" s="7">
        <f t="shared" si="1"/>
        <v>2.7777777777777781</v>
      </c>
    </row>
    <row r="9" spans="1:9" ht="22.05" customHeight="1" x14ac:dyDescent="0.25">
      <c r="A9" s="4" t="s">
        <v>9</v>
      </c>
      <c r="B9" s="5">
        <v>1</v>
      </c>
      <c r="C9" s="5">
        <v>2</v>
      </c>
      <c r="D9" s="5">
        <v>3</v>
      </c>
      <c r="E9" s="4" t="s">
        <v>12</v>
      </c>
      <c r="F9" s="5">
        <f t="shared" si="0"/>
        <v>2</v>
      </c>
      <c r="G9" s="7">
        <f t="shared" si="1"/>
        <v>0.1111111111111111</v>
      </c>
    </row>
    <row r="12" spans="1:9" x14ac:dyDescent="0.25">
      <c r="A12" s="11"/>
      <c r="B12" s="11" t="s">
        <v>20</v>
      </c>
      <c r="C12" s="12"/>
      <c r="E12" s="2" t="s">
        <v>25</v>
      </c>
    </row>
    <row r="13" spans="1:9" x14ac:dyDescent="0.25">
      <c r="A13" s="11"/>
      <c r="B13" s="11">
        <v>1</v>
      </c>
      <c r="C13" s="12">
        <f>G2*B13</f>
        <v>1.7777777777777777</v>
      </c>
      <c r="E13" s="2">
        <f>B13*F2</f>
        <v>5</v>
      </c>
    </row>
    <row r="14" spans="1:9" x14ac:dyDescent="0.25">
      <c r="A14" s="11"/>
      <c r="B14" s="11">
        <v>0</v>
      </c>
      <c r="C14" s="12">
        <f>G3*B14</f>
        <v>0</v>
      </c>
      <c r="E14" s="2">
        <f t="shared" ref="E14:E20" si="2">B14*F3</f>
        <v>0</v>
      </c>
    </row>
    <row r="15" spans="1:9" x14ac:dyDescent="0.25">
      <c r="A15" s="11"/>
      <c r="B15" s="11">
        <v>1</v>
      </c>
      <c r="C15" s="12">
        <f>G4*B15</f>
        <v>1</v>
      </c>
      <c r="E15" s="2">
        <f t="shared" si="2"/>
        <v>6</v>
      </c>
    </row>
    <row r="16" spans="1:9" x14ac:dyDescent="0.25">
      <c r="A16" s="11"/>
      <c r="B16" s="11">
        <v>1</v>
      </c>
      <c r="C16" s="12">
        <f>G5*B16</f>
        <v>4</v>
      </c>
      <c r="E16" s="2">
        <f t="shared" si="2"/>
        <v>14</v>
      </c>
    </row>
    <row r="17" spans="1:7" x14ac:dyDescent="0.25">
      <c r="A17" s="11"/>
      <c r="B17" s="11">
        <v>0</v>
      </c>
      <c r="C17" s="12">
        <f>G6*B17</f>
        <v>0</v>
      </c>
      <c r="E17" s="2">
        <f t="shared" si="2"/>
        <v>0</v>
      </c>
    </row>
    <row r="18" spans="1:7" x14ac:dyDescent="0.25">
      <c r="A18" s="11"/>
      <c r="B18" s="11">
        <v>1</v>
      </c>
      <c r="C18" s="12">
        <f>G7*B18</f>
        <v>1</v>
      </c>
      <c r="E18" s="2">
        <f t="shared" si="2"/>
        <v>4</v>
      </c>
    </row>
    <row r="19" spans="1:7" x14ac:dyDescent="0.25">
      <c r="A19" s="11"/>
      <c r="B19" s="11">
        <v>0</v>
      </c>
      <c r="C19" s="12">
        <f>G8*B19</f>
        <v>0</v>
      </c>
      <c r="E19" s="2">
        <f t="shared" si="2"/>
        <v>0</v>
      </c>
    </row>
    <row r="20" spans="1:7" x14ac:dyDescent="0.25">
      <c r="A20" s="11"/>
      <c r="B20" s="11">
        <v>1</v>
      </c>
      <c r="C20" s="12">
        <f>G9*B20</f>
        <v>0.1111111111111111</v>
      </c>
      <c r="E20" s="2">
        <f t="shared" si="2"/>
        <v>2</v>
      </c>
    </row>
    <row r="21" spans="1:7" x14ac:dyDescent="0.25">
      <c r="A21" s="11" t="s">
        <v>21</v>
      </c>
      <c r="B21" s="11"/>
      <c r="C21" s="12">
        <f>SUM(C13:C20)</f>
        <v>7.8888888888888884</v>
      </c>
      <c r="E21" s="13">
        <f>SUM(E13:E20)</f>
        <v>31</v>
      </c>
      <c r="F21" t="s">
        <v>24</v>
      </c>
    </row>
    <row r="22" spans="1:7" x14ac:dyDescent="0.25">
      <c r="A22" s="11" t="s">
        <v>22</v>
      </c>
      <c r="B22" s="11"/>
      <c r="C22" s="12">
        <f>SQRT(C21)</f>
        <v>2.8087165910587859</v>
      </c>
    </row>
    <row r="24" spans="1:7" x14ac:dyDescent="0.25">
      <c r="A24" s="10" t="s">
        <v>23</v>
      </c>
      <c r="D24">
        <v>34</v>
      </c>
      <c r="F24" t="s">
        <v>28</v>
      </c>
      <c r="G24" s="3">
        <v>1</v>
      </c>
    </row>
    <row r="25" spans="1:7" x14ac:dyDescent="0.25">
      <c r="C25" s="14" t="s">
        <v>26</v>
      </c>
      <c r="D25" s="3">
        <f>(D24-E21)/C22</f>
        <v>1.0681034923744681</v>
      </c>
      <c r="F25" t="s">
        <v>29</v>
      </c>
      <c r="G25" s="3">
        <v>0</v>
      </c>
    </row>
    <row r="26" spans="1:7" x14ac:dyDescent="0.25">
      <c r="A26" s="15" t="s">
        <v>27</v>
      </c>
      <c r="D26" s="16">
        <f>_xlfn.NORM.S.DIST(D25,G24)</f>
        <v>0.857263084650707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A5BAC-6A97-42E2-BCD9-C9D126E96F57}">
  <dimension ref="A2:H11"/>
  <sheetViews>
    <sheetView tabSelected="1" workbookViewId="0">
      <selection activeCell="F13" sqref="F13"/>
    </sheetView>
  </sheetViews>
  <sheetFormatPr defaultRowHeight="13.8" x14ac:dyDescent="0.25"/>
  <cols>
    <col min="7" max="7" width="11" customWidth="1"/>
    <col min="8" max="8" width="12.69921875" customWidth="1"/>
  </cols>
  <sheetData>
    <row r="2" spans="1:8" s="1" customFormat="1" ht="41.4" x14ac:dyDescent="0.25">
      <c r="A2" s="19" t="s">
        <v>0</v>
      </c>
      <c r="B2" s="19" t="s">
        <v>1</v>
      </c>
      <c r="C2" s="19" t="s">
        <v>34</v>
      </c>
      <c r="D2" s="19" t="s">
        <v>35</v>
      </c>
      <c r="E2" s="19" t="s">
        <v>36</v>
      </c>
      <c r="F2" s="19" t="s">
        <v>37</v>
      </c>
      <c r="G2" s="19" t="s">
        <v>38</v>
      </c>
      <c r="H2" s="19" t="s">
        <v>39</v>
      </c>
    </row>
    <row r="3" spans="1:8" ht="22.05" customHeight="1" x14ac:dyDescent="0.25">
      <c r="A3" s="20" t="s">
        <v>2</v>
      </c>
      <c r="B3" s="20" t="s">
        <v>30</v>
      </c>
      <c r="C3" s="20">
        <v>2</v>
      </c>
      <c r="D3" s="20">
        <v>1</v>
      </c>
      <c r="E3" s="21">
        <v>22000</v>
      </c>
      <c r="F3" s="21">
        <v>23000</v>
      </c>
      <c r="G3" s="21">
        <f>(F3-E3)/H3</f>
        <v>1000</v>
      </c>
      <c r="H3" s="20">
        <f>C3-D3</f>
        <v>1</v>
      </c>
    </row>
    <row r="4" spans="1:8" ht="22.05" customHeight="1" x14ac:dyDescent="0.25">
      <c r="A4" s="20" t="s">
        <v>3</v>
      </c>
      <c r="B4" s="20" t="s">
        <v>30</v>
      </c>
      <c r="C4" s="20">
        <v>3</v>
      </c>
      <c r="D4" s="20">
        <v>1</v>
      </c>
      <c r="E4" s="21">
        <v>30000</v>
      </c>
      <c r="F4" s="21">
        <v>34000</v>
      </c>
      <c r="G4" s="21">
        <f t="shared" ref="G4:G10" si="0">(F4-E4)/H4</f>
        <v>2000</v>
      </c>
      <c r="H4" s="20">
        <f t="shared" ref="H4:H10" si="1">C4-D4</f>
        <v>2</v>
      </c>
    </row>
    <row r="5" spans="1:8" ht="22.05" customHeight="1" x14ac:dyDescent="0.25">
      <c r="A5" s="20" t="s">
        <v>4</v>
      </c>
      <c r="B5" s="20" t="s">
        <v>30</v>
      </c>
      <c r="C5" s="20">
        <v>2</v>
      </c>
      <c r="D5" s="20">
        <v>1</v>
      </c>
      <c r="E5" s="21">
        <v>26000</v>
      </c>
      <c r="F5" s="21">
        <v>27000</v>
      </c>
      <c r="G5" s="21">
        <f t="shared" si="0"/>
        <v>1000</v>
      </c>
      <c r="H5" s="20">
        <f t="shared" si="1"/>
        <v>1</v>
      </c>
    </row>
    <row r="6" spans="1:8" ht="22.05" customHeight="1" x14ac:dyDescent="0.25">
      <c r="A6" s="20" t="s">
        <v>5</v>
      </c>
      <c r="B6" s="20" t="s">
        <v>2</v>
      </c>
      <c r="C6" s="20">
        <v>4</v>
      </c>
      <c r="D6" s="20">
        <v>3</v>
      </c>
      <c r="E6" s="21">
        <v>48000</v>
      </c>
      <c r="F6" s="21">
        <v>49000</v>
      </c>
      <c r="G6" s="21">
        <f t="shared" si="0"/>
        <v>1000</v>
      </c>
      <c r="H6" s="20">
        <f t="shared" si="1"/>
        <v>1</v>
      </c>
    </row>
    <row r="7" spans="1:8" ht="22.05" customHeight="1" x14ac:dyDescent="0.25">
      <c r="A7" s="20" t="s">
        <v>6</v>
      </c>
      <c r="B7" s="20" t="s">
        <v>3</v>
      </c>
      <c r="C7" s="20">
        <v>4</v>
      </c>
      <c r="D7" s="20">
        <v>2</v>
      </c>
      <c r="E7" s="21">
        <v>56000</v>
      </c>
      <c r="F7" s="21">
        <v>58000</v>
      </c>
      <c r="G7" s="21">
        <f t="shared" si="0"/>
        <v>1000</v>
      </c>
      <c r="H7" s="20">
        <f t="shared" si="1"/>
        <v>2</v>
      </c>
    </row>
    <row r="8" spans="1:8" ht="22.05" customHeight="1" x14ac:dyDescent="0.25">
      <c r="A8" s="20" t="s">
        <v>7</v>
      </c>
      <c r="B8" s="20" t="s">
        <v>4</v>
      </c>
      <c r="C8" s="20">
        <v>3</v>
      </c>
      <c r="D8" s="20">
        <v>2</v>
      </c>
      <c r="E8" s="21">
        <v>30000</v>
      </c>
      <c r="F8" s="21">
        <v>30500</v>
      </c>
      <c r="G8" s="21">
        <f t="shared" si="0"/>
        <v>500</v>
      </c>
      <c r="H8" s="20">
        <f t="shared" si="1"/>
        <v>1</v>
      </c>
    </row>
    <row r="9" spans="1:8" ht="22.05" customHeight="1" x14ac:dyDescent="0.25">
      <c r="A9" s="20" t="s">
        <v>8</v>
      </c>
      <c r="B9" s="20" t="s">
        <v>40</v>
      </c>
      <c r="C9" s="20">
        <v>5</v>
      </c>
      <c r="D9" s="20">
        <v>2</v>
      </c>
      <c r="E9" s="21">
        <v>80000</v>
      </c>
      <c r="F9" s="21">
        <v>86000</v>
      </c>
      <c r="G9" s="21">
        <f t="shared" si="0"/>
        <v>2000</v>
      </c>
      <c r="H9" s="20">
        <f t="shared" si="1"/>
        <v>3</v>
      </c>
    </row>
    <row r="10" spans="1:8" ht="22.05" customHeight="1" x14ac:dyDescent="0.25">
      <c r="A10" s="20" t="s">
        <v>9</v>
      </c>
      <c r="B10" s="20" t="s">
        <v>41</v>
      </c>
      <c r="C10" s="20">
        <v>2</v>
      </c>
      <c r="D10" s="20">
        <v>1</v>
      </c>
      <c r="E10" s="21">
        <v>16000</v>
      </c>
      <c r="F10" s="21">
        <v>19000</v>
      </c>
      <c r="G10" s="21">
        <f t="shared" si="0"/>
        <v>3000</v>
      </c>
      <c r="H10" s="20">
        <f t="shared" si="1"/>
        <v>1</v>
      </c>
    </row>
    <row r="11" spans="1:8" s="17" customFormat="1" ht="22.05" customHeight="1" x14ac:dyDescent="0.25">
      <c r="A11" s="20"/>
      <c r="B11" s="20"/>
      <c r="C11" s="20"/>
      <c r="D11" s="22" t="s">
        <v>42</v>
      </c>
      <c r="E11" s="23">
        <f>SUM(E3:E10)</f>
        <v>308000</v>
      </c>
      <c r="F11" s="21"/>
      <c r="G11" s="21"/>
      <c r="H11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AA7B-B39D-4FB2-8360-E4A6237940BF}">
  <dimension ref="A2:H10"/>
  <sheetViews>
    <sheetView workbookViewId="0">
      <selection activeCell="G4" sqref="G4"/>
    </sheetView>
  </sheetViews>
  <sheetFormatPr defaultRowHeight="13.8" x14ac:dyDescent="0.25"/>
  <cols>
    <col min="7" max="7" width="11" customWidth="1"/>
    <col min="8" max="8" width="12.69921875" customWidth="1"/>
  </cols>
  <sheetData>
    <row r="2" spans="1:8" s="1" customFormat="1" ht="41.4" x14ac:dyDescent="0.25">
      <c r="A2" s="18" t="s">
        <v>0</v>
      </c>
      <c r="B2" s="18" t="s">
        <v>1</v>
      </c>
      <c r="C2" s="18" t="s">
        <v>34</v>
      </c>
      <c r="D2" s="18" t="s">
        <v>35</v>
      </c>
      <c r="E2" s="18" t="s">
        <v>36</v>
      </c>
      <c r="F2" s="18" t="s">
        <v>37</v>
      </c>
      <c r="G2" s="18" t="s">
        <v>38</v>
      </c>
      <c r="H2" s="18" t="s">
        <v>39</v>
      </c>
    </row>
    <row r="3" spans="1:8" ht="22.05" customHeight="1" x14ac:dyDescent="0.25">
      <c r="A3" s="17" t="s">
        <v>2</v>
      </c>
      <c r="B3" s="17" t="s">
        <v>30</v>
      </c>
      <c r="C3" s="17">
        <v>3</v>
      </c>
      <c r="D3" s="17">
        <v>2</v>
      </c>
      <c r="E3" s="17">
        <v>23000</v>
      </c>
      <c r="F3" s="17">
        <v>24000</v>
      </c>
      <c r="G3" s="17">
        <f>(F3-E3)/(C3-D3)</f>
        <v>1000</v>
      </c>
      <c r="H3" s="17" t="s">
        <v>31</v>
      </c>
    </row>
    <row r="4" spans="1:8" ht="22.05" customHeight="1" x14ac:dyDescent="0.25">
      <c r="A4" s="17" t="s">
        <v>3</v>
      </c>
      <c r="B4" s="17" t="s">
        <v>30</v>
      </c>
      <c r="C4" s="17">
        <v>4</v>
      </c>
      <c r="D4" s="17">
        <v>2</v>
      </c>
      <c r="E4" s="17">
        <v>32000</v>
      </c>
      <c r="F4" s="17">
        <v>36000</v>
      </c>
      <c r="G4" s="17" t="s">
        <v>31</v>
      </c>
      <c r="H4" s="17" t="s">
        <v>31</v>
      </c>
    </row>
    <row r="5" spans="1:8" ht="22.05" customHeight="1" x14ac:dyDescent="0.25">
      <c r="A5" s="17" t="s">
        <v>4</v>
      </c>
      <c r="B5" s="17" t="s">
        <v>30</v>
      </c>
      <c r="C5" s="17">
        <v>3</v>
      </c>
      <c r="D5" s="17">
        <v>2</v>
      </c>
      <c r="E5" s="17">
        <v>28000</v>
      </c>
      <c r="F5" s="17">
        <v>29000</v>
      </c>
      <c r="G5" s="17" t="s">
        <v>31</v>
      </c>
      <c r="H5" s="17" t="s">
        <v>31</v>
      </c>
    </row>
    <row r="6" spans="1:8" ht="22.05" customHeight="1" x14ac:dyDescent="0.25">
      <c r="A6" s="17" t="s">
        <v>5</v>
      </c>
      <c r="B6" s="17" t="s">
        <v>2</v>
      </c>
      <c r="C6" s="17">
        <v>5</v>
      </c>
      <c r="D6" s="17">
        <v>4</v>
      </c>
      <c r="E6" s="17">
        <v>50000</v>
      </c>
      <c r="F6" s="17">
        <v>51000</v>
      </c>
      <c r="G6" s="17" t="s">
        <v>31</v>
      </c>
      <c r="H6" s="17" t="s">
        <v>31</v>
      </c>
    </row>
    <row r="7" spans="1:8" ht="22.05" customHeight="1" x14ac:dyDescent="0.25">
      <c r="A7" s="17" t="s">
        <v>6</v>
      </c>
      <c r="B7" s="17" t="s">
        <v>3</v>
      </c>
      <c r="C7" s="17">
        <v>5</v>
      </c>
      <c r="D7" s="17">
        <v>3</v>
      </c>
      <c r="E7" s="17">
        <v>58000</v>
      </c>
      <c r="F7" s="17">
        <v>60000</v>
      </c>
      <c r="G7" s="17" t="s">
        <v>31</v>
      </c>
      <c r="H7" s="17" t="s">
        <v>31</v>
      </c>
    </row>
    <row r="8" spans="1:8" ht="22.05" customHeight="1" x14ac:dyDescent="0.25">
      <c r="A8" s="17" t="s">
        <v>7</v>
      </c>
      <c r="B8" s="17" t="s">
        <v>4</v>
      </c>
      <c r="C8" s="17">
        <v>4</v>
      </c>
      <c r="D8" s="17">
        <v>3</v>
      </c>
      <c r="E8" s="17">
        <v>32000</v>
      </c>
      <c r="F8" s="17">
        <v>32500</v>
      </c>
      <c r="G8" s="17" t="s">
        <v>31</v>
      </c>
      <c r="H8" s="17" t="s">
        <v>31</v>
      </c>
    </row>
    <row r="9" spans="1:8" ht="22.05" customHeight="1" x14ac:dyDescent="0.25">
      <c r="A9" s="17" t="s">
        <v>8</v>
      </c>
      <c r="B9" s="17" t="s">
        <v>32</v>
      </c>
      <c r="C9" s="17">
        <v>6</v>
      </c>
      <c r="D9" s="17">
        <v>3</v>
      </c>
      <c r="E9" s="17">
        <v>82000</v>
      </c>
      <c r="F9" s="17">
        <v>88000</v>
      </c>
      <c r="G9" s="17" t="s">
        <v>31</v>
      </c>
      <c r="H9" s="17" t="s">
        <v>31</v>
      </c>
    </row>
    <row r="10" spans="1:8" ht="22.05" customHeight="1" x14ac:dyDescent="0.25">
      <c r="A10" s="17" t="s">
        <v>9</v>
      </c>
      <c r="B10" s="17" t="s">
        <v>33</v>
      </c>
      <c r="C10" s="17">
        <v>3</v>
      </c>
      <c r="D10" s="17">
        <v>2</v>
      </c>
      <c r="E10" s="17">
        <v>18000</v>
      </c>
      <c r="F10" s="17">
        <v>21000</v>
      </c>
      <c r="G10" s="17" t="s">
        <v>31</v>
      </c>
      <c r="H10" s="1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Rut ngan mau</vt:lpstr>
      <vt:lpstr>Rut 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2021-11-26T02:51:44Z</dcterms:modified>
</cp:coreProperties>
</file>