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D:\CNPM\"/>
    </mc:Choice>
  </mc:AlternateContent>
  <xr:revisionPtr revIDLastSave="0" documentId="13_ncr:1_{BFBDCCB3-7CE1-4E44-8F60-1DCF23438E99}" xr6:coauthVersionLast="47" xr6:coauthVersionMax="47" xr10:uidLastSave="{00000000-0000-0000-0000-000000000000}"/>
  <bookViews>
    <workbookView xWindow="11250" yWindow="0" windowWidth="11250" windowHeight="15000" xr2:uid="{00000000-000D-0000-FFFF-FFFF00000000}"/>
  </bookViews>
  <sheets>
    <sheet name="2. Product Backlog" sheetId="25" r:id="rId1"/>
  </sheets>
  <definedNames>
    <definedName name="_xlnm._FilterDatabase" localSheetId="0" hidden="1">'2. Product Backlog'!$A$2:$M$9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25" l="1"/>
  <c r="I7" i="25"/>
  <c r="H20" i="25"/>
  <c r="G20" i="25"/>
  <c r="H19" i="25"/>
  <c r="G19" i="25"/>
  <c r="H18" i="25"/>
  <c r="G18" i="25"/>
  <c r="G17" i="25"/>
  <c r="H16" i="25"/>
  <c r="G16" i="25"/>
  <c r="G15" i="25"/>
  <c r="I6" i="25"/>
  <c r="I5" i="25"/>
  <c r="I4" i="25"/>
  <c r="I3" i="25"/>
  <c r="H21" i="25" l="1"/>
  <c r="G21" i="25"/>
</calcChain>
</file>

<file path=xl/sharedStrings.xml><?xml version="1.0" encoding="utf-8"?>
<sst xmlns="http://schemas.openxmlformats.org/spreadsheetml/2006/main" count="78" uniqueCount="56">
  <si>
    <t>PRODUCT BACKLOG</t>
  </si>
  <si>
    <t>Backlog ID</t>
  </si>
  <si>
    <t>Funtion ID</t>
  </si>
  <si>
    <t>Actor</t>
  </si>
  <si>
    <t>Epics</t>
  </si>
  <si>
    <t>Backlog item</t>
  </si>
  <si>
    <t>User story</t>
  </si>
  <si>
    <t>Category</t>
  </si>
  <si>
    <t>Story Points</t>
  </si>
  <si>
    <t>Hours</t>
  </si>
  <si>
    <t>Priority</t>
  </si>
  <si>
    <t>Sprint #</t>
  </si>
  <si>
    <t>Acceptance Criteria</t>
  </si>
  <si>
    <t>Status</t>
  </si>
  <si>
    <t>PB_01</t>
  </si>
  <si>
    <t>F.1.1</t>
  </si>
  <si>
    <t>Khách hàng</t>
  </si>
  <si>
    <t>Đăng ký và đăng nhập trên ứng dụng tích hợp  thẻ visa master</t>
  </si>
  <si>
    <t>Function</t>
  </si>
  <si>
    <t>High</t>
  </si>
  <si>
    <t>AC1:Thông tin cá nhân: Người dùng cần cung cấp thông tin cá nhân chính xác như tên, ngày tháng năm sinh, địa chỉ, số điện thoại, và địa chỉ email (nếu có). Thông tin này giúp xác thực danh tính và liên lạc của người dùng.
AC2:Thông tin tài chính: Bao gồm thông tin về số tài khoản ngân hàng (nếu áp dụng), số thẻ tín dụng hoặc thẻ ghi nợ, hạn sử dụng, mã bảo mật (CVV/CVC).
AC3:Xác thực: Để đảm bảo tính xác thực của thông tin, hầu hết các dịch vụ yêu cầu người dùng cung cấp các bằng chứng xác nhận danh tính như hộ chiếu, giấy chứng minh nhân dân hoặc các hình thức xác thực khác.
AC4:Điều khoản và điều kiện: Người dùng cần phê duyệt các điều khoản và điều kiện sử dụng dịch vụ, bao gồm cả các quy định về bảo mật thông tin và các quy định giao dịch.
AC5:Tên đăng nhập: Thường là địa chỉ email hoặc số điện thoại đã đăng ký.
AC6:Mật khẩu: Để bảo vệ tài khoản, người dùng cần đặt mật khẩu mạnh và phức tạp, thường bao gồm cả chữ cái hoa, thường, số và ký tự đặc biệt.
AC7:Xác thực hai yếu tố: Nhiều hệ thống yêu cầu xác thực hai yếu tố (2FA) để bảo vệ tài khoản, ví dụ như mã OTP gửi qua điện thoại di động hoặc email.
AC8:Câu hỏi bảo mật: Để khôi phục tài khoản, người dùng cần cung cấp câu trả lời đúng cho câu hỏi bảo mật mà họ đã đặt khi đăng ký.</t>
  </si>
  <si>
    <t>Done</t>
  </si>
  <si>
    <t>PB_02</t>
  </si>
  <si>
    <t>F.1.2</t>
  </si>
  <si>
    <t>quản lý tài khoản và thẻ</t>
  </si>
  <si>
    <t>tăng cường số lượng khách hàng ,nâng cao chất lượng dịch vụ và bảo mật</t>
  </si>
  <si>
    <t>1.Quản lý ngân sách: Đặt một ngân sách hàng tháng và theo dõi các chi tiêu để đảm bảo rằng bạn không vượt quá giới hạn tài chính của mình. Có thể sử dụng các công cụ quản lý ngân sách hoặc ứng dụng di động để theo dõi các khoản chi tiêu và thu nhập.
2.Giám sát giao dịch: Xem xét các giao dịch trên tài khoản và thẻ một cách thường xuyên để phát hiện các giao dịch không được ủy quyền hoặc bất thường, từ đó bảo vệ chính mình khỏi gian lận tài chính.
3.Đặt lịch thanh toán: Đảm bảo thanh toán các khoản nợ đúng hạn để tránh phí trễ hoặc tăng tỷ lệ lãi suất. Có thể sử dụng dịch vụ thanh toán tự động để đơn giản hóa quá trình này.
4.Bảo mật thông tin cá nhân: Bảo vệ thông tin cá nhân và tài khoản bằng cách sử dụng mật khẩu mạnh, không chia sẻ thông tin tài khoản với người khác và luôn cập nhật phần mềm bảo mật.</t>
  </si>
  <si>
    <t>AC1:An toàn và bảo mật: Hệ thống cần đảm bảo bảo mật cao đối với thông tin cá nhân và tài chính của người dùng. Điều này bao gồm các biện pháp như mã hóa dữ liệu, xác thực hai yếu tố, và các cơ chế bảo vệ khác để ngăn chặn các hoạt động gian lận và truy cập trái phép.
AC2:Quản lý tài khoản: Cung cấp các công cụ cho người dùng để quản lý tài khoản của họ một cách dễ dàng và hiệu quả. Điều này bao gồm quản lý thông tin cá nhân, thay đổi mật khẩu và thông tin liên hệ, cũng như cập nhật thông tin tài khoản khi cần thiết.
AC3:Quản lý thẻ: Hỗ trợ quản lý nhiều loại thẻ (thẻ tín dụng, thẻ ghi nợ, thẻ tiền mặt...) và các tính năng liên quan như hạn mức, thông tin giao dịch, lịch sử thanh toán, và hạn chế sử dụng thẻ khi cần thiết.
AC4:Thanh toán và giao dịch: Cung cấp các tính năng thanh toán an toàn và tiện lợi, bao gồm chuyển khoản, thanh toán hóa đơn, và các giao dịch trực tuyến một cách dễ dàng và nhanh chóng.
AC5:Thông tin và báo cáo: Cung cấp thông tin chi tiết về lịch sử giao dịch, báo cáo tài chính, và các công cụ phân tích để người dùng có thể kiểm tra và quản lý tài chính cá nhân một cách hiệu quả.
AC6:Hỗ trợ khách hàng: Hệ thống cần có các kênh hỗ trợ khách hàng hiệu quả, bao gồm trực tuyến, điện thoại và email, để giải đáp thắc mắc và hỗ trợ người dùng khi cần thiết.
AC7:Tính năng bổ sung: Các tính năng như cảnh báo giao dịch bất thường, thông báo về trạng thái tài khoản và thẻ, và các công cụ quản lý chi tiêu cũng là những yếu tố quan trọng để cải thiện trải nghiệm người dùng.</t>
  </si>
  <si>
    <t>PB_03</t>
  </si>
  <si>
    <t>F.1.3</t>
  </si>
  <si>
    <t>số dư tài khoản</t>
  </si>
  <si>
    <t>thiết lập ngân sách ,điều chỉnh chi tiêu,tối ưu hóa lãi suất,và bảo vệ tài chính,bảo vệ quyền lợi</t>
  </si>
  <si>
    <t>1.Theo dõi và ghi nhận giao dịch: Thường xuyên kiểm tra và ghi nhận các giao dịch vào và ra khỏi tài khoản của bạn. Sử dụng ứng dụng ngân hàng hoặc phần mềm quản lý tài chính để dễ dàng theo dõi.
2.Thiết lập ngân sách: Đặt một ngân sách chi tiêu hàng tháng để biết chính xác số tiền bạn có thể chi tiêu và duy trì một số dư tài khoản ổn định. Phân bổ các khoản thu nhập cho các mục đích khác nhau như chi tiêu cố định, tiết kiệm và chi tiêu linh hoạt.
3.Tối ưu hóa lãi suất: Nếu có thể, chọn các tài khoản tiết kiệm hoặc các khoản vay có lãi suất tốt để tối ưu hóa lợi ích từ số dư tài khoản của bạn
4.Bảo vệ tài khoản: Bảo vệ thông tin cá nhân và tài khoản để tránh bị gian lận hoặc lạm dụng tài chính.
5.Kiểm tra thường xuyên: Thực hiện kiểm tra số dư thường xuyên để đảm bảo không có các giao dịch không được ủy quyền hoặc sai sót nào xảy ra trong tài khoản của bạn.</t>
  </si>
  <si>
    <t xml:space="preserve">AC1:Yêu cầu về số dư tối thiểu: Các ngân hàng thường yêu cầu khách hàng duy trì một số dư tối thiểu trong tài khoản để đảm bảo tính ổn định của tài chính cá nhân và khả năng chi trả các khoản phí dịch vụ. Số dư tối thiểu này có thể khác nhau tùy thuộc vào loại tài khoản và các chính sách của từng ngân hàng.
AC2:Số dư khả dụng: Đây là số tiền mà khách hàng có thể sử dụng để thực hiện các giao dịch rút tiền, chuyển khoản, thanh toán hóa đơn, mua sắm, và các chi tiêu khác.
AC3:Giới hạn chi tiêu hàng ngày: Các ngân hàng có thể đặt giới hạn về số tiền tối đa mà khách hàng có thể chi tiêu trong một ngày dựa trên số dư khả dụng trong tài khoản của họ.
AC4:Thông báo và báo cáo số dư: Ngân hàng cung cấp cho khách hàng các công cụ để kiểm tra số dư và thông báo về các giao dịch và hoạt động liên quan đến tài khoản của họ.
AC5:Bảo mật và kiểm soát: Để đảm bảo tính an toàn và bảo mật, ngân hàng thường áp dụng các biện pháp kiểm soát nghiêm ngặt để bảo vệ số dư tài khoản của khách hàng khỏi các rủi ro mất mát và lạm dụng. </t>
  </si>
  <si>
    <t>PB_04</t>
  </si>
  <si>
    <t>F.1.4</t>
  </si>
  <si>
    <t>giao dịch thẻ và nhận thông báo</t>
  </si>
  <si>
    <t>thông tin giao dịch ,giám sát bảo vệ  và  quản lý tài chính,cập nhật thông tin và trải nghiệm của người dùng</t>
  </si>
  <si>
    <t>Giao dịch thẻ
1.Giao dịch trực tiếp tại điểm bán hàng (POS):Đây là cách phổ biến nhất, khi bạn sử dụng thẻ để thanh toán hàng hóa hoặc dịch vụ tại các điểm bán lẻ hoặc nhà hàng.Thông thường, bạn sẽ đưa thẻ vào thiết bị POS hoặc quẹt thẻ để thanh toán.
2.Giao dịch trực tuyến (Online):Sử dụng thẻ thanh toán để mua sắm trực tuyến trên các trang web thương mại điện tử.Bạn cần nhập thông tin thẻ (số thẻ, ngày hết hạn, mã bảo mật) vào hệ thống thanh toán trực tuyến để hoàn thành giao dịch
3.Rút tiền mặt từ ATM:Sử dụng thẻ ghi nợ hoặc thẻ tín dụng để rút tiền mặt từ các máy ATM.Các thẻ thường có một số lượng rút tiền tối đa mỗi ngày hoặc mỗi giao dịch.
4.Rút tiền mặt từ ATM:Sử dụng thẻ ghi nợ hoặc thẻ tín dụng để rút tiền mặt từ các máy ATM.Các thẻ thường có một số lượng rút tiền tối đa mỗi ngày hoặc mỗi giao dịch.
Nhận thông báo
1.Thông báo qua tin nhắn SMS:Ngân hàng có thể gửi tin nhắn SMS thông báo ngay khi giao dịch được thực hiện, bao gồm thông tin về số tiền, thời gian và địa điểm giao dịch.
2.Thông báo qua email:Ngân hàng có thể gửi email thông báo chi tiết về các giao dịch tài chính, bao gồm thông tin về số tiền, thời gian và địa điểm giao dịch.
3.Thông báo qua ứng dụng di động của ngân hàng:Sử dụng ứng dụng di động của ngân hàng để nhận thông báo ngay khi có giao dịch mới, cùng với các chi tiết liên quan.
4.Thông báo qua website ngân hàng:Bạn có thể đăng nhập vào website của ngân hàng để kiểm tra và nhận thông báo về các giao dịch gần đây trên tài khoản của mình.
5.Thông báo qua các hình thức khác như điện thoại:Ngoài tin nhắn SMS và email, một số ngân hàng còn có các hình thức thông báo khác như thông qua cuộc gọi điện thoại để thông báo về các giao dịch tài chính.</t>
  </si>
  <si>
    <t xml:space="preserve">AC1:Xác thực giao dịch: Các giao dịch thẻ thường phải được xác thực để đảm bảo tính an toàn và ngăn chặn gian lận. Điều này có thể bao gồm xác thực bằng mã PIN, mật khẩu, hoặc thông tin xác thực hai yếu tố (2FA) như mã OTP gửi qua điện thoại di động.
AC2:Giới hạn giao dịch: Ngân hàng có thể áp dụng các giới hạn về số tiền tối đa mà khách hàng có thể chi tiêu trong một giao dịch hoặc trong một ngày.
AC3:Bảo mật và kiểm soát: Để bảo vệ khách hàng, các ngân hàng thường áp dụng các biện pháp bảo mật như hệ thống giám sát giao dịch, phát hiện gian lận và hạn chế sử dụng thẻ ngoài khu vực quốc gia hoặc các hoạt động bất thường.
AC4:Thông báo giao dịch: Ngân hàng cung cấp cho khách hàng thông tin chi tiết về các giao dịch thẻ đã được thực hiện, bao gồm thời gian, địa điểm, số tiền chi tiêu, và thông tin liên quan.
AC5:Cập nhật thông tin tài khoản: Khách hàng cần cập nhật thông tin liên lạc (địa chỉ email, số điện thoại) để nhận được các thông báo và cảnh báo từ ngân hàng liên quan đến tài khoản và giao dịch.
AC6:Bảo mật thông tin cá nhân: Thông báo giao dịch cần được gửi một cách bảo mật và chỉ đến chủ sở hữu thẻ để đảm bảo tính riêng tư và an toàn. </t>
  </si>
  <si>
    <t>PB_05</t>
  </si>
  <si>
    <t>F.1.5</t>
  </si>
  <si>
    <t>quét QR ,chuyển khoản</t>
  </si>
  <si>
    <t>quét mã QR để thực hiện thanh toán,chuyển khoản tiền từ tài khoản của mình đến tài khoản khác</t>
  </si>
  <si>
    <t>Quét QR
1.Sử dụng ứng dụng thanh toán điện tử: Các ứng dụng như Momo, ZaloPay, ViettelPay, AirPay, VNPAY, và các dịch vụ thanh toán điện tử khác cho phép người dùng quét mã QR để thực hiện thanh toán. Người dùng cần tải ứng dụng, đăng ký tài khoản và sau đó quét mã QR trên hóa đơn, cửa hàng, hoặc trang web để thanh toán.
2.Ứng dụng ngân hàng: Các ngân hàng cũng cung cấp tính năng quét mã QR trong ứng dụng di động của họ để người dùng có thể thanh toán cho các đối tác, nhà cung cấp dịch vụ hoặc các cửa hàng đã tích hợp hệ thống thanh toán QR.
3.Máy quét mã QR độc lập: Các cửa hàng và điểm bán lẻ có thể sử dụng các thiết bị độc lập để quét mã QR trên điện thoại khách hàng để nhận thanh toán.
Chuyển khoản
1.Chuyển khoản qua ngân hàng: Người dùng có thể sử dụng ứng dụng ngân hàng trên điện thoại di động để chuyển tiền từ tài khoản của mình sang tài khoản khác. Họ cần nhập thông tin người nhận, số tài khoản, số tiền và ghi chú (nếu có), sau đó xác nhận giao dịch.
2.Chuyển khoản qua các dịch vụ thanh toán điện tử: Các ứng dụng thanh toán điện tử cũng cung cấp tính năng chuyển khoản giữa các tài khoản người dùng đã liên kết với ứng dụng. Người dùng có thể sử dụng số điện thoại hoặc email để chuyển tiền cho nhau.
3.Chuyển khoản qua số điện thoại di động: Một số dịch vụ thanh toán cho phép người dùng chuyển tiền bằng cách nhập số điện thoại của người nhận, sau đó hệ thống sẽ liên kết với tài khoản của người nhận để thực hiện chuyển khoản.</t>
  </si>
  <si>
    <t>AC1:Đăng ký và xác thực: Người dùng cần đăng ký và xác thực tài khoản trên ứng dụng thanh toán hoặc dịch vụ có hỗ trợ thanh toán qua quét mã QR. Quá trình đăng ký thường bao gồm cung cấp thông tin cá nhân và liên kết tài khoản ngân hàng (nếu áp dụng).
AC2:Hỗ trợ mã QR: Các doanh nghiệp, cửa hàng hoặc cá nhân cần có hệ thống thanh toán điện tử có tích hợp chức năng quét mã QR để có thể nhận thanh toán từ người dùng.
AC3:An toàn và bảo mật: Các hệ thống phải đảm bảo an toàn thông tin khi quét mã QR, tránh rủi ro lộ thông tin cá nhân hay giao dịch không hợp lệ.
AC4:Thông tin tài khoản: Người dùng cần cung cấp thông tin chính xác về số tài khoản ngân hàng, tên người thụ hưởng và ngân hàng thụ hưởng để thực hiện chuyển khoản.
AC5:Xác thực giao dịch: Các hệ thống thanh toán điện tử thường yêu cầu xác thực bằng mã OTP gửi qua điện thoại di động hoặc các phương thức xác thực hai yếu tố khác để đảm bảo tính bảo mật cho giao dịch chuyển khoản.
AC6:Hạn mức giao dịch: Có thể áp dụng các hạn mức giao dịch hàng ngày hoặc hàng tuần để ngăn chặn các giao dịch lớn không được phê duyệt.</t>
  </si>
  <si>
    <t>Sprint</t>
  </si>
  <si>
    <t>Total</t>
  </si>
  <si>
    <t>1.Đăng ký trực tuyến trên website ngân hàng
Truy cập vào trang web của ngân hàng phát hành thẻ Visa.
Tìm và chọn phần đăng ký dịch vụ thẻ.
Điền thông tin cá nhân yêu cầu như tên, số CMND, số điện thoại, địa chỉ email, v.v.
Nhập thông tin về thẻ Visa, bao gồm số thẻ, ngày hết hạn, mã bảo mật.
Hoàn tất quy trình đăng ký theo hướng dẫn của ngân hàng
2. Đăng nhập trực tiếp trên website/ứng dụng mua hàng hoặc dịch vụ:
Chọn sản phẩm/dịch vụ muốn mua trên website/ứng dụng.
Điền thông tin thanh toán và chọn phương thức thanh toán là Visa.
Nhập số thẻ Visa, ngày hết hạn, và mã bảo mật (CVV/CVC).
Xác nhận thanh toán bằng cách nhập mã OTP (nếu có) hoặc xác nhận qua các phương thức xác thực khác.</t>
  </si>
  <si>
    <t xml:space="preserve">Đăng ký, Đăng nhập </t>
  </si>
  <si>
    <t>PB_06</t>
  </si>
  <si>
    <t>F.1.6</t>
  </si>
  <si>
    <t>Đọc thẻ</t>
  </si>
  <si>
    <t>đọc các thông tin của thẻ khách hàng như số serial, thông tin chủ thẻ</t>
  </si>
  <si>
    <t>AC1: Phát hiện và đọc thẻ: Đầu đọc thẻ phải phát hiện khi thẻ Visa/Master gắn chip được chèn vào. Đầu đọc thẻ phải có khả năng đọc dữ liệu từ chip một cách chính xác.    AC2: Bảo mật: Đầu đọc thẻ phải mã hóa dữ liệu thẻ trong quá trình đọc. Đầu đọc thẻ phải tuân thủ các yêu cầu của PIC DSS (Tiêu chuẩn Bảo mật Dữ liệu Ngành Thẻ Thanh Toán).                                                                                                                                   AC3: Xử lý giao dịch: Hệ thống phải xử lý thành công giao dịch thanh toán sử dụng thẻ chip. Giao dịch phải hoàn thành trong vòng 5 giây sau khi chèn thẻ. Hệ thống phải xử lý các tình huống lỗi phổ biến, như lỗi đọc thẻ hoặc số dư không đủ, thông báo phù hợp tới khách hàng.                                                                                                                                   AC4: Phản hồi người dùng: Đầu đọc thẻ phải cung cấp phản hồi rõ ràng và kịp thời cho người dùng về trạng thái của giao dịch. Nếu giao dịch thành công, hệ thống phải thông báo "Giao dịch thành công". Nếu giao dịch không thành công, hệ thống phải thông báo lý do cụ thể "Thẻ không hợp lệ", "Số dư không đủ".</t>
  </si>
  <si>
    <t xml:space="preserve">Đọc thẻ
1. Khách hàng sử dụng thẻ Visa/Master gắn chip để thực hiện thanh toán an toàn và nhanh chóng tại điểm bán hàng.                                                                                          2. Khách hàng có thể hoàn thành giao dịch một cách dễ dàng và tự tin rằng thông tin cá nhân của mình được bảo vệ bởi hệ thống của ngân hàng.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</si>
</sst>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9">
    <font>
      <sz val="10"/>
      <color rgb="FF000000"/>
      <name val="Arial"/>
      <charset val="134"/>
    </font>
    <font>
      <sz val="12"/>
      <color rgb="FF000000"/>
      <name val="Calibri"/>
      <charset val="134"/>
    </font>
    <font>
      <b/>
      <sz val="12"/>
      <color rgb="FF000000"/>
      <name val="Calibri"/>
      <charset val="134"/>
    </font>
    <font>
      <sz val="16"/>
      <color theme="0"/>
      <name val="Calibri"/>
      <charset val="134"/>
    </font>
    <font>
      <sz val="16"/>
      <color rgb="FF000000"/>
      <name val="Calibri"/>
      <charset val="134"/>
    </font>
    <font>
      <sz val="12"/>
      <name val="Calibri"/>
      <charset val="134"/>
    </font>
    <font>
      <sz val="11"/>
      <color rgb="FF006100"/>
      <name val="Calibri"/>
      <charset val="163"/>
      <scheme val="minor"/>
    </font>
    <font>
      <sz val="10"/>
      <color rgb="FF000000"/>
      <name val="Arial"/>
      <charset val="134"/>
    </font>
    <font>
      <b/>
      <sz val="48"/>
      <color rgb="FF1F497D"/>
      <name val="Calibri Light"/>
      <family val="1"/>
      <charset val="163"/>
      <scheme val="major"/>
    </font>
    <font>
      <b/>
      <i/>
      <sz val="14"/>
      <color theme="0"/>
      <name val="Calibri Light"/>
      <family val="1"/>
      <charset val="163"/>
      <scheme val="major"/>
    </font>
    <font>
      <b/>
      <sz val="12"/>
      <color theme="1"/>
      <name val="Calibri Light"/>
      <family val="1"/>
      <charset val="163"/>
      <scheme val="major"/>
    </font>
    <font>
      <b/>
      <sz val="12"/>
      <color rgb="FF000000"/>
      <name val="Calibri Light"/>
      <family val="1"/>
      <charset val="163"/>
      <scheme val="major"/>
    </font>
    <font>
      <sz val="12"/>
      <color rgb="FF000000"/>
      <name val="Calibri Light"/>
      <family val="1"/>
      <charset val="163"/>
      <scheme val="major"/>
    </font>
    <font>
      <sz val="12"/>
      <color theme="1"/>
      <name val="Calibri Light"/>
      <family val="1"/>
      <charset val="163"/>
      <scheme val="major"/>
    </font>
    <font>
      <b/>
      <sz val="14"/>
      <color rgb="FF000000"/>
      <name val="Calibri Light"/>
      <family val="1"/>
      <charset val="163"/>
      <scheme val="major"/>
    </font>
    <font>
      <b/>
      <sz val="14"/>
      <color theme="1"/>
      <name val="Calibri Light"/>
      <family val="1"/>
      <charset val="163"/>
      <scheme val="major"/>
    </font>
    <font>
      <sz val="14"/>
      <color rgb="FF000000"/>
      <name val="Calibri Light"/>
      <family val="1"/>
      <charset val="163"/>
      <scheme val="major"/>
    </font>
    <font>
      <sz val="14"/>
      <color theme="1"/>
      <name val="Calibri Light"/>
      <family val="1"/>
      <charset val="163"/>
      <scheme val="major"/>
    </font>
    <font>
      <sz val="14"/>
      <color theme="5"/>
      <name val="Calibri"/>
      <family val="2"/>
      <charset val="163"/>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5" tint="-0.249977111117893"/>
        <bgColor rgb="FF5B9BD5"/>
      </patternFill>
    </fill>
    <fill>
      <patternFill patternType="solid">
        <fgColor rgb="FFC6EFCE"/>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bottom/>
      <diagonal/>
    </border>
    <border>
      <left style="thin">
        <color auto="1"/>
      </left>
      <right/>
      <top/>
      <bottom/>
      <diagonal/>
    </border>
  </borders>
  <cellStyleXfs count="6">
    <xf numFmtId="0" fontId="0" fillId="0" borderId="0"/>
    <xf numFmtId="0" fontId="6" fillId="5" borderId="0" applyNumberFormat="0" applyBorder="0" applyAlignment="0" applyProtection="0"/>
    <xf numFmtId="0" fontId="7" fillId="0" borderId="0"/>
    <xf numFmtId="164" fontId="7" fillId="0" borderId="0"/>
    <xf numFmtId="0" fontId="7" fillId="0" borderId="0"/>
    <xf numFmtId="0" fontId="7" fillId="0" borderId="0"/>
  </cellStyleXfs>
  <cellXfs count="38">
    <xf numFmtId="0" fontId="0" fillId="0" borderId="0" xfId="0"/>
    <xf numFmtId="0" fontId="1" fillId="2" borderId="0" xfId="0" applyFont="1" applyFill="1"/>
    <xf numFmtId="0" fontId="2" fillId="0" borderId="0" xfId="0" applyFont="1"/>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wrapText="1"/>
    </xf>
    <xf numFmtId="0" fontId="1" fillId="0" borderId="0" xfId="0" applyFont="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5" fillId="0" borderId="0" xfId="0" applyFont="1"/>
    <xf numFmtId="0" fontId="9"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wrapText="1"/>
    </xf>
    <xf numFmtId="0" fontId="12"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0" borderId="1" xfId="0" applyFont="1" applyBorder="1" applyAlignment="1">
      <alignment horizontal="center" vertical="center" wrapText="1"/>
    </xf>
    <xf numFmtId="0" fontId="11" fillId="2" borderId="1" xfId="0" applyFont="1" applyFill="1" applyBorder="1" applyAlignment="1">
      <alignment horizontal="center" vertical="center"/>
    </xf>
    <xf numFmtId="0" fontId="13" fillId="0" borderId="1" xfId="0" applyFont="1" applyBorder="1" applyAlignment="1">
      <alignment horizontal="center" vertical="center"/>
    </xf>
    <xf numFmtId="0" fontId="14" fillId="0" borderId="1" xfId="0" applyFont="1" applyBorder="1" applyAlignment="1">
      <alignment horizontal="left" vertical="center" wrapText="1"/>
    </xf>
    <xf numFmtId="0" fontId="15" fillId="0" borderId="1" xfId="0" applyFont="1" applyBorder="1" applyAlignment="1">
      <alignment horizontal="center" vertical="center" wrapText="1"/>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6" fillId="2"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17" fillId="0" borderId="1" xfId="0" applyFont="1" applyBorder="1" applyAlignment="1">
      <alignment horizontal="center" vertical="center" wrapText="1"/>
    </xf>
    <xf numFmtId="0" fontId="14" fillId="2" borderId="1" xfId="0" applyFont="1" applyFill="1" applyBorder="1" applyAlignment="1">
      <alignment horizontal="center" vertical="center"/>
    </xf>
    <xf numFmtId="0" fontId="17" fillId="0" borderId="1" xfId="0" applyFont="1" applyBorder="1" applyAlignment="1">
      <alignment horizontal="center" vertical="center"/>
    </xf>
    <xf numFmtId="0" fontId="18" fillId="0" borderId="0" xfId="0" applyFont="1"/>
    <xf numFmtId="0" fontId="8" fillId="3" borderId="1" xfId="0" applyFont="1" applyFill="1" applyBorder="1" applyAlignment="1">
      <alignment horizontal="center" vertical="center"/>
    </xf>
  </cellXfs>
  <cellStyles count="6">
    <cellStyle name="Bình thường" xfId="0" builtinId="0"/>
    <cellStyle name="Good 2" xfId="1" xr:uid="{00000000-0005-0000-0000-000031000000}"/>
    <cellStyle name="Normal 2" xfId="2" xr:uid="{00000000-0005-0000-0000-000032000000}"/>
    <cellStyle name="Normal 3" xfId="3" xr:uid="{00000000-0005-0000-0000-000033000000}"/>
    <cellStyle name="Normal 4" xfId="4" xr:uid="{00000000-0005-0000-0000-000034000000}"/>
    <cellStyle name="Normal 5" xfId="5" xr:uid="{00000000-0005-0000-0000-000035000000}"/>
  </cellStyles>
  <dxfs count="11">
    <dxf>
      <fill>
        <patternFill patternType="solid">
          <fgColor rgb="FFC6EFCE"/>
          <bgColor rgb="FF000000"/>
        </patternFill>
      </fill>
    </dxf>
    <dxf>
      <fill>
        <patternFill patternType="solid">
          <fgColor rgb="FFC6EFCE"/>
          <bgColor rgb="FF000000"/>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theme="5"/>
      </font>
      <fill>
        <patternFill patternType="solid">
          <bgColor theme="7" tint="0.79995117038483843"/>
        </patternFill>
      </fill>
    </dxf>
    <dxf>
      <font>
        <color rgb="FF006100"/>
      </font>
      <fill>
        <patternFill patternType="solid">
          <bgColor rgb="FFC6EFCE"/>
        </patternFill>
      </fill>
    </dxf>
    <dxf>
      <font>
        <b val="0"/>
        <i val="0"/>
        <strike val="0"/>
        <u val="none"/>
        <sz val="12"/>
        <color rgb="FF000000"/>
        <name val="Calibri"/>
        <charset val="134"/>
        <scheme val="none"/>
      </font>
    </dxf>
    <dxf>
      <font>
        <b val="0"/>
        <i val="0"/>
        <strike val="0"/>
        <u val="none"/>
        <sz val="12"/>
        <color rgb="FF000000"/>
        <name val="Calibri"/>
        <charset val="134"/>
        <scheme val="none"/>
      </font>
      <alignment wrapText="1"/>
    </dxf>
    <dxf>
      <font>
        <b val="0"/>
        <i val="0"/>
        <strike val="0"/>
        <u val="none"/>
        <sz val="12"/>
        <color rgb="FF000000"/>
        <name val="Calibri"/>
        <charset val="134"/>
        <scheme val="none"/>
      </font>
      <alignment wrapText="1"/>
    </dxf>
  </dxfs>
  <tableStyles count="0" defaultTableStyle="TableStyleMedium2" defaultPivotStyle="PivotStyleLight16"/>
  <colors>
    <mruColors>
      <color rgb="FFFCE4D6"/>
      <color rgb="FF264378"/>
      <color rgb="FF233E6F"/>
      <color rgb="FF006100"/>
      <color rgb="FFC6EFCE"/>
      <color rgb="FF2A65AC"/>
      <color rgb="FF1F497D"/>
      <color rgb="FF4AA459"/>
      <color rgb="FFA7C7E7"/>
      <color rgb="FF9F21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450850</xdr:colOff>
      <xdr:row>9</xdr:row>
      <xdr:rowOff>111125</xdr:rowOff>
    </xdr:from>
    <xdr:to>
      <xdr:col>12</xdr:col>
      <xdr:colOff>337820</xdr:colOff>
      <xdr:row>36</xdr:row>
      <xdr:rowOff>11429</xdr:rowOff>
    </xdr:to>
    <xdr:pic>
      <xdr:nvPicPr>
        <xdr:cNvPr id="2" name="Picture 1" descr="Scrum Story Point Estimation: Easy Way to Start in 202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63590" y="25666065"/>
          <a:ext cx="9213850" cy="5798185"/>
        </a:xfrm>
        <a:prstGeom prst="rect">
          <a:avLst/>
        </a:prstGeom>
        <a:ln>
          <a:noFill/>
        </a:ln>
        <a:effectLst>
          <a:outerShdw blurRad="190500" algn="tl" rotWithShape="0">
            <a:srgbClr val="000000">
              <a:alpha val="70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3_4" displayName="Table13_4" ref="F14:H21" totalsRowCount="1">
  <autoFilter ref="F14:H20" xr:uid="{00000000-0009-0000-0100-000003000000}"/>
  <tableColumns count="3">
    <tableColumn id="1" xr3:uid="{00000000-0010-0000-0000-000001000000}" name="Sprint" totalsRowLabel="Total" dataDxfId="10"/>
    <tableColumn id="2" xr3:uid="{00000000-0010-0000-0000-000002000000}" name="Story Points" totalsRowFunction="sum" dataDxfId="9">
      <calculatedColumnFormula>SUMIF($K$3:$K$3,F15,$H$3:$H$3)</calculatedColumnFormula>
    </tableColumn>
    <tableColumn id="3" xr3:uid="{00000000-0010-0000-0000-000003000000}" name="Hours" totalsRowFunction="sum" dataDxfId="8">
      <calculatedColumnFormula>SUMIF($K$3:$K$3,Table13_4[[#This Row],[Sprint]],$I$3:$I$3)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1"/>
  <sheetViews>
    <sheetView showGridLines="0" tabSelected="1" zoomScale="22" zoomScaleNormal="70" workbookViewId="0">
      <pane ySplit="2" topLeftCell="A6" activePane="bottomLeft" state="frozen"/>
      <selection pane="bottomLeft" activeCell="M9" sqref="M9"/>
    </sheetView>
  </sheetViews>
  <sheetFormatPr defaultColWidth="8.9296875" defaultRowHeight="15.75"/>
  <cols>
    <col min="1" max="2" width="19.53125" style="2" customWidth="1"/>
    <col min="3" max="3" width="17.9296875" style="3" customWidth="1"/>
    <col min="4" max="4" width="34.59765625" style="3" customWidth="1"/>
    <col min="5" max="5" width="45" style="4" customWidth="1"/>
    <col min="6" max="6" width="82.59765625" style="5" customWidth="1"/>
    <col min="7" max="7" width="22.06640625" style="5" customWidth="1"/>
    <col min="8" max="9" width="22.59765625" style="6" customWidth="1"/>
    <col min="10" max="10" width="15.9296875" style="6" customWidth="1"/>
    <col min="11" max="11" width="16.46484375" style="6" customWidth="1"/>
    <col min="12" max="12" width="81" style="6" customWidth="1"/>
    <col min="13" max="13" width="17.9296875" style="2" customWidth="1"/>
    <col min="14" max="22" width="11.46484375" style="6" customWidth="1"/>
    <col min="23" max="16384" width="8.9296875" style="6"/>
  </cols>
  <sheetData>
    <row r="1" spans="1:22" ht="61.15">
      <c r="A1" s="37" t="s">
        <v>0</v>
      </c>
      <c r="B1" s="37"/>
      <c r="C1" s="37"/>
      <c r="D1" s="37"/>
      <c r="E1" s="37"/>
      <c r="F1" s="37"/>
      <c r="G1" s="37"/>
      <c r="H1" s="37"/>
      <c r="I1" s="37"/>
      <c r="J1" s="37"/>
      <c r="K1" s="37"/>
      <c r="L1" s="37"/>
      <c r="M1" s="37"/>
      <c r="N1" s="16"/>
      <c r="O1" s="16"/>
      <c r="P1" s="16"/>
      <c r="Q1" s="16"/>
      <c r="R1" s="16"/>
      <c r="S1" s="16"/>
      <c r="T1" s="16"/>
      <c r="U1" s="16"/>
      <c r="V1" s="16"/>
    </row>
    <row r="2" spans="1:22" s="1" customFormat="1" ht="60" customHeight="1">
      <c r="A2" s="17" t="s">
        <v>1</v>
      </c>
      <c r="B2" s="17" t="s">
        <v>2</v>
      </c>
      <c r="C2" s="17" t="s">
        <v>3</v>
      </c>
      <c r="D2" s="17" t="s">
        <v>4</v>
      </c>
      <c r="E2" s="18" t="s">
        <v>5</v>
      </c>
      <c r="F2" s="18" t="s">
        <v>6</v>
      </c>
      <c r="G2" s="18" t="s">
        <v>7</v>
      </c>
      <c r="H2" s="17" t="s">
        <v>8</v>
      </c>
      <c r="I2" s="17" t="s">
        <v>9</v>
      </c>
      <c r="J2" s="17" t="s">
        <v>10</v>
      </c>
      <c r="K2" s="17" t="s">
        <v>11</v>
      </c>
      <c r="L2" s="18" t="s">
        <v>12</v>
      </c>
      <c r="M2" s="17" t="s">
        <v>13</v>
      </c>
    </row>
    <row r="3" spans="1:22" s="36" customFormat="1" ht="409.5" customHeight="1">
      <c r="A3" s="28" t="s">
        <v>14</v>
      </c>
      <c r="B3" s="28" t="s">
        <v>15</v>
      </c>
      <c r="C3" s="29" t="s">
        <v>16</v>
      </c>
      <c r="D3" s="30" t="s">
        <v>49</v>
      </c>
      <c r="E3" s="27" t="s">
        <v>17</v>
      </c>
      <c r="F3" s="27" t="s">
        <v>48</v>
      </c>
      <c r="G3" s="31" t="s">
        <v>18</v>
      </c>
      <c r="H3" s="32">
        <v>2</v>
      </c>
      <c r="I3" s="32" t="e">
        <f>VLOOKUP(H3,'2. Product Backlog'!$D$9:$E$9,2,FALSE)</f>
        <v>#N/A</v>
      </c>
      <c r="J3" s="33" t="s">
        <v>19</v>
      </c>
      <c r="K3" s="34">
        <v>1</v>
      </c>
      <c r="L3" s="27" t="s">
        <v>20</v>
      </c>
      <c r="M3" s="35" t="s">
        <v>21</v>
      </c>
    </row>
    <row r="4" spans="1:22" ht="361.05" customHeight="1">
      <c r="A4" s="19" t="s">
        <v>22</v>
      </c>
      <c r="B4" s="19" t="s">
        <v>23</v>
      </c>
      <c r="C4" s="19" t="s">
        <v>16</v>
      </c>
      <c r="D4" s="20" t="s">
        <v>24</v>
      </c>
      <c r="E4" s="21" t="s">
        <v>25</v>
      </c>
      <c r="F4" s="21" t="s">
        <v>26</v>
      </c>
      <c r="G4" s="22" t="s">
        <v>18</v>
      </c>
      <c r="H4" s="23">
        <v>2</v>
      </c>
      <c r="I4" s="23" t="e">
        <f>VLOOKUP(H4,'2. Product Backlog'!$D$9:$E$9,2,FALSE)</f>
        <v>#N/A</v>
      </c>
      <c r="J4" s="24" t="s">
        <v>19</v>
      </c>
      <c r="K4" s="25">
        <v>1</v>
      </c>
      <c r="L4" s="21" t="s">
        <v>27</v>
      </c>
      <c r="M4" s="26" t="s">
        <v>21</v>
      </c>
    </row>
    <row r="5" spans="1:22" ht="365" customHeight="1">
      <c r="A5" s="19" t="s">
        <v>28</v>
      </c>
      <c r="B5" s="19" t="s">
        <v>29</v>
      </c>
      <c r="C5" s="19" t="s">
        <v>16</v>
      </c>
      <c r="D5" s="20" t="s">
        <v>30</v>
      </c>
      <c r="E5" s="21" t="s">
        <v>31</v>
      </c>
      <c r="F5" s="21" t="s">
        <v>32</v>
      </c>
      <c r="G5" s="22" t="s">
        <v>18</v>
      </c>
      <c r="H5" s="23">
        <v>2</v>
      </c>
      <c r="I5" s="23" t="e">
        <f>VLOOKUP(H5,'2. Product Backlog'!$D$9:$E$9,2,FALSE)</f>
        <v>#N/A</v>
      </c>
      <c r="J5" s="24" t="s">
        <v>19</v>
      </c>
      <c r="K5" s="25">
        <v>1</v>
      </c>
      <c r="L5" s="21" t="s">
        <v>33</v>
      </c>
      <c r="M5" s="26" t="s">
        <v>21</v>
      </c>
    </row>
    <row r="6" spans="1:22" ht="409.05" customHeight="1">
      <c r="A6" s="19" t="s">
        <v>34</v>
      </c>
      <c r="B6" s="19" t="s">
        <v>35</v>
      </c>
      <c r="C6" s="19" t="s">
        <v>16</v>
      </c>
      <c r="D6" s="19" t="s">
        <v>36</v>
      </c>
      <c r="E6" s="21" t="s">
        <v>37</v>
      </c>
      <c r="F6" s="21" t="s">
        <v>38</v>
      </c>
      <c r="G6" s="22" t="s">
        <v>18</v>
      </c>
      <c r="H6" s="23">
        <v>2</v>
      </c>
      <c r="I6" s="23" t="e">
        <f>VLOOKUP(H6,'2. Product Backlog'!$D$9:$E$9,2,FALSE)</f>
        <v>#N/A</v>
      </c>
      <c r="J6" s="24" t="s">
        <v>19</v>
      </c>
      <c r="K6" s="25">
        <v>1</v>
      </c>
      <c r="L6" s="21" t="s">
        <v>39</v>
      </c>
      <c r="M6" s="26" t="s">
        <v>21</v>
      </c>
    </row>
    <row r="7" spans="1:22" ht="409.05" customHeight="1">
      <c r="A7" s="19" t="s">
        <v>40</v>
      </c>
      <c r="B7" s="19" t="s">
        <v>41</v>
      </c>
      <c r="C7" s="19" t="s">
        <v>16</v>
      </c>
      <c r="D7" s="19" t="s">
        <v>42</v>
      </c>
      <c r="E7" s="21" t="s">
        <v>43</v>
      </c>
      <c r="F7" s="21" t="s">
        <v>44</v>
      </c>
      <c r="G7" s="22" t="s">
        <v>18</v>
      </c>
      <c r="H7" s="23">
        <v>2</v>
      </c>
      <c r="I7" s="23" t="e">
        <f>VLOOKUP(H7,'2. Product Backlog'!$D$9:$E$9,2,FALSE)</f>
        <v>#N/A</v>
      </c>
      <c r="J7" s="24" t="s">
        <v>19</v>
      </c>
      <c r="K7" s="25">
        <v>1</v>
      </c>
      <c r="L7" s="21" t="s">
        <v>45</v>
      </c>
      <c r="M7" s="26" t="s">
        <v>21</v>
      </c>
    </row>
    <row r="8" spans="1:22" ht="409.05" customHeight="1">
      <c r="A8" s="19" t="s">
        <v>50</v>
      </c>
      <c r="B8" s="19" t="s">
        <v>51</v>
      </c>
      <c r="C8" s="19" t="s">
        <v>16</v>
      </c>
      <c r="D8" s="19" t="s">
        <v>52</v>
      </c>
      <c r="E8" s="21" t="s">
        <v>53</v>
      </c>
      <c r="F8" s="21" t="s">
        <v>55</v>
      </c>
      <c r="G8" s="22" t="s">
        <v>18</v>
      </c>
      <c r="H8" s="23">
        <v>2</v>
      </c>
      <c r="I8" s="23" t="e">
        <f>VLOOKUP(H8,'2. Product Backlog'!$D$9:$E$9,2,FALSE)</f>
        <v>#N/A</v>
      </c>
      <c r="J8" s="24" t="s">
        <v>19</v>
      </c>
      <c r="K8" s="25">
        <v>1</v>
      </c>
      <c r="L8" s="21" t="s">
        <v>54</v>
      </c>
      <c r="M8" s="26" t="s">
        <v>21</v>
      </c>
    </row>
    <row r="9" spans="1:22" ht="409.05" customHeight="1">
      <c r="A9" s="19"/>
      <c r="B9" s="19"/>
      <c r="C9" s="19"/>
      <c r="D9" s="19"/>
      <c r="E9" s="21"/>
      <c r="F9" s="21"/>
      <c r="G9" s="22"/>
      <c r="H9" s="23"/>
      <c r="I9" s="23"/>
      <c r="J9" s="24"/>
      <c r="K9" s="25"/>
      <c r="L9" s="21"/>
      <c r="M9" s="26"/>
    </row>
    <row r="10" spans="1:22">
      <c r="F10"/>
      <c r="G10"/>
    </row>
    <row r="11" spans="1:22">
      <c r="F11"/>
      <c r="G11"/>
    </row>
    <row r="12" spans="1:22">
      <c r="F12"/>
      <c r="G12"/>
    </row>
    <row r="13" spans="1:22">
      <c r="F13"/>
      <c r="G13"/>
    </row>
    <row r="14" spans="1:22" ht="21">
      <c r="F14" s="7" t="s">
        <v>46</v>
      </c>
      <c r="G14" s="7" t="s">
        <v>8</v>
      </c>
      <c r="H14" s="8" t="s">
        <v>9</v>
      </c>
      <c r="I14"/>
      <c r="J14"/>
      <c r="K14"/>
    </row>
    <row r="15" spans="1:22" ht="21">
      <c r="F15" s="9">
        <v>1</v>
      </c>
      <c r="G15" s="9">
        <f t="shared" ref="G15:G20" si="0">SUMIF($K$3:$K$3,F15,$H$3:$H$3)</f>
        <v>2</v>
      </c>
      <c r="H15" s="10">
        <v>9</v>
      </c>
      <c r="I15"/>
      <c r="J15"/>
      <c r="K15"/>
    </row>
    <row r="16" spans="1:22" ht="21">
      <c r="F16" s="9">
        <v>2</v>
      </c>
      <c r="G16" s="9">
        <f t="shared" si="0"/>
        <v>0</v>
      </c>
      <c r="H16" s="11">
        <f>SUMIF($K$3:$K$3,Table13_4[[#This Row],[Sprint]],$I$3:$I$3)</f>
        <v>0</v>
      </c>
      <c r="I16"/>
      <c r="J16"/>
      <c r="K16"/>
    </row>
    <row r="17" spans="6:11" ht="21">
      <c r="F17" s="9">
        <v>3</v>
      </c>
      <c r="G17" s="9">
        <f t="shared" si="0"/>
        <v>0</v>
      </c>
      <c r="H17" s="11"/>
      <c r="I17"/>
      <c r="J17"/>
      <c r="K17"/>
    </row>
    <row r="18" spans="6:11" ht="21">
      <c r="F18" s="12">
        <v>4</v>
      </c>
      <c r="G18" s="11">
        <f t="shared" si="0"/>
        <v>0</v>
      </c>
      <c r="H18" s="11">
        <f>SUMIF($K$3:$K$3,Table13_4[[#This Row],[Sprint]],$I$3:$I$3)</f>
        <v>0</v>
      </c>
      <c r="I18"/>
      <c r="J18"/>
      <c r="K18"/>
    </row>
    <row r="19" spans="6:11" ht="21">
      <c r="F19" s="12">
        <v>5</v>
      </c>
      <c r="G19" s="11">
        <f t="shared" si="0"/>
        <v>0</v>
      </c>
      <c r="H19" s="11">
        <f>SUMIF($K$3:$K$3,Table13_4[[#This Row],[Sprint]],$I$3:$I$3)</f>
        <v>0</v>
      </c>
      <c r="I19"/>
      <c r="J19"/>
      <c r="K19"/>
    </row>
    <row r="20" spans="6:11" ht="21">
      <c r="F20" s="12">
        <v>6</v>
      </c>
      <c r="G20" s="11">
        <f t="shared" si="0"/>
        <v>0</v>
      </c>
      <c r="H20" s="13">
        <f>SUMIF($K$3:$K$3,Table13_4[[#This Row],[Sprint]],$I$3:$I$3)</f>
        <v>0</v>
      </c>
      <c r="I20"/>
      <c r="J20"/>
      <c r="K20"/>
    </row>
    <row r="21" spans="6:11" ht="21">
      <c r="F21" s="14" t="s">
        <v>47</v>
      </c>
      <c r="G21" s="15">
        <f>SUBTOTAL(109,Table13_4[Story Points])</f>
        <v>2</v>
      </c>
      <c r="H21" s="15">
        <f>SUBTOTAL(109,Table13_4[Hours])</f>
        <v>9</v>
      </c>
      <c r="I21"/>
      <c r="J21"/>
      <c r="K21"/>
    </row>
  </sheetData>
  <autoFilter ref="A2:M9" xr:uid="{00000000-0009-0000-0000-000000000000}"/>
  <sortState xmlns:xlrd2="http://schemas.microsoft.com/office/spreadsheetml/2017/richdata2" ref="A9:M9">
    <sortCondition sortBy="cellColor" ref="M9" dxfId="1"/>
  </sortState>
  <mergeCells count="1">
    <mergeCell ref="A1:M1"/>
  </mergeCells>
  <conditionalFormatting sqref="J3:J9">
    <cfRule type="containsText" dxfId="7" priority="4" operator="containsText" text="Low">
      <formula>NOT(ISERROR(SEARCH("Low",J3)))</formula>
    </cfRule>
    <cfRule type="containsText" dxfId="6" priority="5" operator="containsText" text="Medium">
      <formula>NOT(ISERROR(SEARCH("Medium",J3)))</formula>
    </cfRule>
    <cfRule type="containsText" dxfId="5" priority="6" operator="containsText" text="High">
      <formula>NOT(ISERROR(SEARCH("High",J3)))</formula>
    </cfRule>
  </conditionalFormatting>
  <conditionalFormatting sqref="M3:M9">
    <cfRule type="containsText" dxfId="4" priority="1" operator="containsText" text="Open">
      <formula>NOT(ISERROR(SEARCH("Open",M3)))</formula>
    </cfRule>
    <cfRule type="containsText" dxfId="3" priority="2" operator="containsText" text="In Progress">
      <formula>NOT(ISERROR(SEARCH("In Progress",M3)))</formula>
    </cfRule>
    <cfRule type="containsText" dxfId="2" priority="3" operator="containsText" text="Done">
      <formula>NOT(ISERROR(SEARCH("Done",M3)))</formula>
    </cfRule>
  </conditionalFormatting>
  <dataValidations count="2">
    <dataValidation type="list" allowBlank="1" showInputMessage="1" showErrorMessage="1" sqref="J3:J9" xr:uid="{00000000-0002-0000-0000-000000000000}">
      <formula1>"High, Medium, Low"</formula1>
    </dataValidation>
    <dataValidation type="list" allowBlank="1" showInputMessage="1" showErrorMessage="1" sqref="M3:M9" xr:uid="{00000000-0002-0000-0000-000001000000}">
      <formula1>"Open, In Progress, Done"</formula1>
    </dataValidation>
  </dataValidations>
  <pageMargins left="0.7" right="0.7" top="0.75" bottom="0.75" header="0.3" footer="0.3"/>
  <pageSetup orientation="portrait"/>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M D A A B Q S w M E F A A C A A g A L Y m 4 V N H 7 0 0 O j A A A A 9 g A A A B I A H A B D b 2 5 m a W c v U G F j a 2 F n Z S 5 4 b W w g o h g A K K A U A A A A A A A A A A A A A A A A A A A A A A A A A A A A h Y 8 x D o I w G I W v Q r r T F n A g 5 K c M r m J M T I h r U y o 0 Q D G 0 U O 7 m 4 J G 8 g h h F 3 R z f 9 7 7 h v f v 1 B t n c t d 4 k B 6 N 6 n a I A U + R J L f p S 6 S p F o z 3 7 M c o Y H L h o e C W 9 R d Y m m U 2 Z o t r a S 0 K I c w 6 7 C P d D R U J K A 3 L K d 0 d R y 4 6 j j 6 z + y 7 7 S x n I t J G J Q v M a w E A d 0 g 6 N 4 2 Q R k h Z A r / R X C p X u 2 P x C 2 Y 2 v H Q b J J + c U e y B q B v D + w B 1 B L A w Q U A A I A C A A t i b h 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Y m 4 V C i K R 7 g O A A A A E Q A A A B M A H A B G b 3 J t d W x h c y 9 T Z W N 0 a W 9 u M S 5 t I K I Y A C i g F A A A A A A A A A A A A A A A A A A A A A A A A A A A A C t O T S 7 J z M 9 T C I b Q h t Y A U E s B A i 0 A F A A C A A g A L Y m 4 V N H 7 0 0 O j A A A A 9 g A A A B I A A A A A A A A A A A A A A A A A A A A A A E N v b m Z p Z y 9 Q Y W N r Y W d l L n h t b F B L A Q I t A B Q A A g A I A C 2 J u F Q P y u m r p A A A A O k A A A A T A A A A A A A A A A A A A A A A A O 8 A A A B b Q 2 9 u d G V u d F 9 U e X B l c 1 0 u e G 1 s U E s B A i 0 A F A A C A A g A L Y m 4 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A Q U I l e X o S 9 D k S p V C a G h w W I A A A A A A g A A A A A A E G Y A A A A B A A A g A A A A i 7 n g F D 8 b H x F x g X p M k m K v Q N b K X l T l I L X 7 g 3 p v s K s q D 3 4 A A A A A D o A A A A A C A A A g A A A A l B M E F / 2 0 Z B l x A 5 q 9 z i u W 9 A U M U j J 8 6 E W n W 2 0 A u N m Y u a V Q A A A A 4 k I g e U G A i U p V h S k U 1 M R u 1 K r m + H B J A H i j 6 g 2 r l B p a u D 0 F T P c P O W v q c 6 j A e s 8 8 8 j b 7 5 6 U 1 5 w U g 1 v y 6 u L y 3 r O F W j 0 P N 8 E 9 m m Y L g O y M 6 y 8 o R A d h A A A A A C 7 C + k 6 o B p z g o 6 x / 8 p j j F P r b P D A F e Q I n z A 1 l m S M K X m b y 0 L / U c j X O D 9 Z Z 5 l C s d 9 U 5 s Y M t U Y R h X C M T / c d z h v t 6 P W g = = < / D a t a M a s h u p > 
</file>

<file path=customXml/item4.xml><?xml version="1.0" encoding="utf-8"?>
<ct:contentTypeSchema xmlns:ct="http://schemas.microsoft.com/office/2006/metadata/contentType" xmlns:ma="http://schemas.microsoft.com/office/2006/metadata/properties/metaAttributes" ct:_="" ma:_="" ma:contentTypeName="Document" ma:contentTypeID="0x01010020A95A7398140C45A2F719D38434B23A" ma:contentTypeVersion="4" ma:contentTypeDescription="Create a new document." ma:contentTypeScope="" ma:versionID="5ee2bfd24dd3074c6d40fc6ed14caebc">
  <xsd:schema xmlns:xsd="http://www.w3.org/2001/XMLSchema" xmlns:xs="http://www.w3.org/2001/XMLSchema" xmlns:p="http://schemas.microsoft.com/office/2006/metadata/properties" xmlns:ns2="4a40815c-0fe9-4f02-b22d-eb6b8474d105" targetNamespace="http://schemas.microsoft.com/office/2006/metadata/properties" ma:root="true" ma:fieldsID="e2b7fd45bee59b8e023d36029e5232bb" ns2:_="">
    <xsd:import namespace="4a40815c-0fe9-4f02-b22d-eb6b8474d10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40815c-0fe9-4f02-b22d-eb6b8474d1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CF975D1-C760-4957-8237-9A487427BF7E}">
  <ds:schemaRefs/>
</ds:datastoreItem>
</file>

<file path=customXml/itemProps2.xml><?xml version="1.0" encoding="utf-8"?>
<ds:datastoreItem xmlns:ds="http://schemas.openxmlformats.org/officeDocument/2006/customXml" ds:itemID="{5799F93E-5D33-4EC9-B3DD-8E886758E4C6}">
  <ds:schemaRefs/>
</ds:datastoreItem>
</file>

<file path=customXml/itemProps3.xml><?xml version="1.0" encoding="utf-8"?>
<ds:datastoreItem xmlns:ds="http://schemas.openxmlformats.org/officeDocument/2006/customXml" ds:itemID="{61897C98-FA49-441B-931B-5FB5D8530739}">
  <ds:schemaRefs/>
</ds:datastoreItem>
</file>

<file path=customXml/itemProps4.xml><?xml version="1.0" encoding="utf-8"?>
<ds:datastoreItem xmlns:ds="http://schemas.openxmlformats.org/officeDocument/2006/customXml" ds:itemID="{C2042476-46D2-431B-A243-C5F7D237EA7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2. Product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 Ly</dc:creator>
  <cp:lastModifiedBy>Hoa Nguyen</cp:lastModifiedBy>
  <dcterms:created xsi:type="dcterms:W3CDTF">2018-10-23T07:56:00Z</dcterms:created>
  <dcterms:modified xsi:type="dcterms:W3CDTF">2024-07-22T04:44:57Z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16896">
    <vt:lpwstr>3</vt:lpwstr>
  </property>
  <property fmtid="{D5CDD505-2E9C-101B-9397-08002B2CF9AE}" pid="3" name="ContentTypeId">
    <vt:lpwstr>0x01010020A95A7398140C45A2F719D38434B23A</vt:lpwstr>
  </property>
  <property fmtid="{D5CDD505-2E9C-101B-9397-08002B2CF9AE}" pid="4" name="ComplianceAssetId">
    <vt:lpwstr/>
  </property>
  <property fmtid="{D5CDD505-2E9C-101B-9397-08002B2CF9AE}" pid="5" name="AuthorIds_UIVersion_13824">
    <vt:lpwstr>3</vt:lpwstr>
  </property>
  <property fmtid="{D5CDD505-2E9C-101B-9397-08002B2CF9AE}" pid="6" name="AuthorIds_UIVersion_17920">
    <vt:lpwstr>17</vt:lpwstr>
  </property>
  <property fmtid="{D5CDD505-2E9C-101B-9397-08002B2CF9AE}" pid="7" name="AuthorIds_UIVersion_22016">
    <vt:lpwstr>3</vt:lpwstr>
  </property>
  <property fmtid="{D5CDD505-2E9C-101B-9397-08002B2CF9AE}" pid="8" name="AuthorIds_UIVersion_23040">
    <vt:lpwstr>3</vt:lpwstr>
  </property>
  <property fmtid="{D5CDD505-2E9C-101B-9397-08002B2CF9AE}" pid="9" name="AuthorIds_UIVersion_17408">
    <vt:lpwstr>3</vt:lpwstr>
  </property>
  <property fmtid="{D5CDD505-2E9C-101B-9397-08002B2CF9AE}" pid="10" name="AuthorIds_UIVersion_22528">
    <vt:lpwstr>3</vt:lpwstr>
  </property>
  <property fmtid="{D5CDD505-2E9C-101B-9397-08002B2CF9AE}" pid="11" name="AuthorIds_UIVersion_14336">
    <vt:lpwstr>3</vt:lpwstr>
  </property>
  <property fmtid="{D5CDD505-2E9C-101B-9397-08002B2CF9AE}" pid="12" name="AuthorIds_UIVersion_15360">
    <vt:lpwstr>3</vt:lpwstr>
  </property>
  <property fmtid="{D5CDD505-2E9C-101B-9397-08002B2CF9AE}" pid="13" name="AuthorIds_UIVersion_18432">
    <vt:lpwstr>17</vt:lpwstr>
  </property>
  <property fmtid="{D5CDD505-2E9C-101B-9397-08002B2CF9AE}" pid="14" name="AuthorIds_UIVersion_20480">
    <vt:lpwstr>3</vt:lpwstr>
  </property>
  <property fmtid="{D5CDD505-2E9C-101B-9397-08002B2CF9AE}" pid="15" name="AuthorIds_UIVersion_14848">
    <vt:lpwstr>3</vt:lpwstr>
  </property>
  <property fmtid="{D5CDD505-2E9C-101B-9397-08002B2CF9AE}" pid="16" name="AuthorIds_UIVersion_15872">
    <vt:lpwstr>3</vt:lpwstr>
  </property>
  <property fmtid="{D5CDD505-2E9C-101B-9397-08002B2CF9AE}" pid="17" name="AuthorIds_UIVersion_18944">
    <vt:lpwstr>17</vt:lpwstr>
  </property>
  <property fmtid="{D5CDD505-2E9C-101B-9397-08002B2CF9AE}" pid="18" name="AuthorIds_UIVersion_20992">
    <vt:lpwstr>3</vt:lpwstr>
  </property>
  <property fmtid="{D5CDD505-2E9C-101B-9397-08002B2CF9AE}" pid="19" name="AuthorIds_UIVersion_19456">
    <vt:lpwstr>17</vt:lpwstr>
  </property>
  <property fmtid="{D5CDD505-2E9C-101B-9397-08002B2CF9AE}" pid="20" name="ICV">
    <vt:lpwstr>0AD8DD0163E74772A21466F7FBAA42E8_13</vt:lpwstr>
  </property>
  <property fmtid="{D5CDD505-2E9C-101B-9397-08002B2CF9AE}" pid="21" name="KSOProductBuildVer">
    <vt:lpwstr>1033-12.2.0.17119</vt:lpwstr>
  </property>
</Properties>
</file>