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VS repo\subspace\tools\"/>
    </mc:Choice>
  </mc:AlternateContent>
  <xr:revisionPtr revIDLastSave="0" documentId="8_{F334F3BB-F8DD-46A3-847E-09A2A39B50C2}" xr6:coauthVersionLast="47" xr6:coauthVersionMax="47" xr10:uidLastSave="{00000000-0000-0000-0000-000000000000}"/>
  <bookViews>
    <workbookView xWindow="-120" yWindow="-120" windowWidth="29040" windowHeight="15720" xr2:uid="{13FD28DD-6F1A-4AF2-A545-46F899BA1FC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A1" i="1" a="1"/>
  <c r="A1" i="1" s="1"/>
  <c r="G18" i="1" s="1"/>
  <c r="D1" i="1"/>
  <c r="G1" i="1"/>
  <c r="H1" i="1"/>
  <c r="J2" i="1" a="1"/>
  <c r="J5" i="1" s="1"/>
  <c r="I4" i="1" a="1"/>
  <c r="I4" i="1" s="1"/>
  <c r="G10" i="1" s="1"/>
  <c r="G20" i="1"/>
  <c r="G16" i="1"/>
  <c r="G14" i="1"/>
  <c r="C1" i="1" l="1"/>
  <c r="B1" i="1"/>
  <c r="J1" i="1"/>
  <c r="F1" i="1"/>
  <c r="I1" i="1"/>
  <c r="E1" i="1"/>
  <c r="J20" i="1"/>
  <c r="J16" i="1"/>
  <c r="J12" i="1"/>
  <c r="J8" i="1"/>
  <c r="J4" i="1"/>
  <c r="J7" i="1"/>
  <c r="J19" i="1"/>
  <c r="J15" i="1"/>
  <c r="J11" i="1"/>
  <c r="J3" i="1"/>
  <c r="J18" i="1"/>
  <c r="J14" i="1"/>
  <c r="J10" i="1"/>
  <c r="J6" i="1"/>
  <c r="J2" i="1"/>
  <c r="J21" i="1"/>
  <c r="J17" i="1"/>
  <c r="J13" i="1"/>
  <c r="J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<sst xmlns="http://schemas.openxmlformats.org/spreadsheetml/2006/main" count="26" uniqueCount="26">
  <si>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STT</t>
  </si>
  <si>
    <t>Ví</t>
  </si>
  <si>
    <t>start of port</t>
  </si>
  <si>
    <t>size plot</t>
  </si>
  <si>
    <t># comment line</t>
  </si>
  <si>
    <t># Image tag find here: https://ghcr.io/subspace/node</t>
  </si>
  <si>
    <t>IMAGETAG=gemini-2a-2022-sep-10</t>
  </si>
  <si>
    <t># Nodename here</t>
  </si>
  <si>
    <t># Port #1 = 30333</t>
  </si>
  <si>
    <t># Port #2 = 40333</t>
  </si>
  <si>
    <t># Port #3 = 9955</t>
  </si>
  <si>
    <t># Change reward address here</t>
  </si>
  <si>
    <t># Change plot size here 10G or 100G</t>
  </si>
  <si>
    <t>node ID</t>
  </si>
  <si>
    <t>stAV3HejGxWSuBjWuLxG9WRdSSLsYDbRq38tMp4C8aLJD2z3B</t>
  </si>
  <si>
    <t>stBhzrmra6mNeKxPVnUuWLr7bnRJ79xXkGN8JrceuJpCAgUmp</t>
  </si>
  <si>
    <t>stAaRY5CfbNXLSCfu62YFWvKji4Bmd9Az4ygpaY1QBeHrHcF8</t>
  </si>
  <si>
    <t>st9ymkmvw7bnL15BQbW8VM5JB6My8ywt72wkgDfZuaYmrCpf1</t>
  </si>
  <si>
    <t>st8Lyd8hBS12x6fU585aR1dAJYZ4X9hjadTDo8vxpsZ9eurph</t>
  </si>
  <si>
    <t>st6zeHrdWRuAKRhErvhhVymQu1DSQXc86heFgRbdAqWVK9UZv</t>
  </si>
  <si>
    <t>changing var</t>
  </si>
  <si>
    <t>mark</t>
  </si>
  <si>
    <t>stAr3QehqZKzai8BpcQQWssu81FwyBu4NcCcr9c6NvLyCh44B</t>
  </si>
  <si>
    <t>stA5GLCGQF6Y2zz9TDVoYro43mog1VexqA3Q9aHS6FSbKPXoq</t>
  </si>
  <si>
    <t>st6iTPPvWRcPAdq8W8R2EaqT2YpK95hwmReUYe4RRQtvfkcmD</t>
  </si>
  <si>
    <t>st6Mc5NWTHtFgGEgAryHDGYjbR4SEZPa9QUr9t4XNzAKgf9NX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</si>
</sst>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47625</xdr:colOff>
          <xdr:row>8</xdr:row>
          <xdr:rowOff>171450</xdr:rowOff>
        </xdr:from>
        <xdr:to>
          <xdr:col>14</xdr:col>
          <xdr:colOff>28575</xdr:colOff>
          <xdr:row>11</xdr:row>
          <xdr:rowOff>38100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286A-00D7-4DD5-8106-529CF77E717A}">
  <sheetPr codeName="Sheet1"/>
  <dimension ref="A1:J21"/>
  <sheetViews>
    <sheetView showGridLines="0" tabSelected="1" workbookViewId="0">
      <selection activeCell="F4" sqref="F4"/>
    </sheetView>
  </sheetViews>
  <sheetFormatPr defaultRowHeight="15" x14ac:dyDescent="0.25"/>
  <cols>
    <col min="2" max="2" width="40.42578125" customWidth="1"/>
    <col min="3" max="3" width="8.42578125" customWidth="1"/>
    <col min="4" max="4" width="9.140625" hidden="1" customWidth="1"/>
    <col min="5" max="5" width="12.28515625" hidden="1" customWidth="1"/>
    <col min="7" max="7" width="12.42578125" customWidth="1"/>
  </cols>
  <sheetData>
    <row r="1" spans="1:10" x14ac:dyDescent="0.25">
      <c r="A1">
        <f t="array" ref="A1:J1">1+1</f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</row>
    <row r="2" spans="1:10" x14ac:dyDescent="0.25">
      <c r="C2" t="s">
        <v>21</v>
      </c>
      <c r="F2" s="3">
        <v>7</v>
      </c>
      <c r="G2" s="3">
        <v>10</v>
      </c>
      <c r="J2">
        <f t="array" ref="J2:J21">1+1</f>
        <v>2</v>
      </c>
    </row>
    <row r="3" spans="1:10" s="2" customFormat="1" x14ac:dyDescent="0.25">
      <c r="A3" s="2" t="s">
        <v>0</v>
      </c>
      <c r="B3" s="2" t="s">
        <v>1</v>
      </c>
      <c r="F3" s="2" t="s">
        <v>20</v>
      </c>
      <c r="G3" s="2" t="s">
        <v>2</v>
      </c>
      <c r="H3" s="2" t="s">
        <v>3</v>
      </c>
      <c r="I3" s="2" t="s">
        <v>13</v>
      </c>
      <c r="J3" s="2">
        <v>2</v>
      </c>
    </row>
    <row r="4" spans="1:10" x14ac:dyDescent="0.25">
      <c r="A4">
        <v>1</v>
      </c>
      <c r="B4" t="s">
        <v>14</v>
      </c>
      <c r="C4">
        <v>1</v>
      </c>
      <c r="F4" s="3">
        <v>10</v>
      </c>
      <c r="G4">
        <v>30</v>
      </c>
      <c r="H4">
        <v>70</v>
      </c>
      <c r="I4" s="1" t="str" cm="1">
        <f t="array" aca="1" ref="I4" ca="1">_xlfn.TEXTJOIN("",1,INDEX(CHAR(_xlfn.SEQUENCE(26,1,65,1)),_xlfn.RANDARRAY(RANDBETWEEN(7,12),1,1,26,TRUE)))</f>
        <v>OZAEHRJOBP</v>
      </c>
      <c r="J4">
        <v>2</v>
      </c>
    </row>
    <row r="5" spans="1:10" x14ac:dyDescent="0.25">
      <c r="A5">
        <v>2</v>
      </c>
      <c r="B5" t="s">
        <v>15</v>
      </c>
      <c r="C5">
        <v>1</v>
      </c>
      <c r="J5">
        <v>2</v>
      </c>
    </row>
    <row r="6" spans="1:10" x14ac:dyDescent="0.25">
      <c r="A6">
        <v>3</v>
      </c>
      <c r="B6" t="s">
        <v>16</v>
      </c>
      <c r="C6">
        <v>1</v>
      </c>
      <c r="G6" t="s">
        <v>4</v>
      </c>
      <c r="J6">
        <v>2</v>
      </c>
    </row>
    <row r="7" spans="1:10" x14ac:dyDescent="0.25">
      <c r="A7">
        <v>4</v>
      </c>
      <c r="B7" t="s">
        <v>17</v>
      </c>
      <c r="C7">
        <v>1</v>
      </c>
      <c r="G7" t="s">
        <v>5</v>
      </c>
      <c r="J7">
        <v>2</v>
      </c>
    </row>
    <row r="8" spans="1:10" x14ac:dyDescent="0.25">
      <c r="A8">
        <v>5</v>
      </c>
      <c r="B8" t="s">
        <v>18</v>
      </c>
      <c r="C8">
        <v>1</v>
      </c>
      <c r="G8" t="s">
        <v>6</v>
      </c>
      <c r="J8">
        <v>2</v>
      </c>
    </row>
    <row r="9" spans="1:10" x14ac:dyDescent="0.25">
      <c r="A9">
        <v>6</v>
      </c>
      <c r="B9" t="s">
        <v>19</v>
      </c>
      <c r="C9">
        <v>1</v>
      </c>
      <c r="G9" t="s">
        <v>7</v>
      </c>
      <c r="J9">
        <v>2</v>
      </c>
    </row>
    <row r="10" spans="1:10" x14ac:dyDescent="0.25">
      <c r="A10">
        <v>7</v>
      </c>
      <c r="B10" t="s">
        <v>22</v>
      </c>
      <c r="G10" t="str">
        <f ca="1">"NODENAME="&amp;$I$4</f>
        <v>NODENAME=OZAEHRJOBP</v>
      </c>
      <c r="J10">
        <v>2</v>
      </c>
    </row>
    <row r="11" spans="1:10" x14ac:dyDescent="0.25">
      <c r="A11">
        <v>8</v>
      </c>
      <c r="B11" t="s">
        <v>23</v>
      </c>
      <c r="G11" t="s">
        <v>8</v>
      </c>
      <c r="J11">
        <v>2</v>
      </c>
    </row>
    <row r="12" spans="1:10" x14ac:dyDescent="0.25">
      <c r="A12">
        <v>9</v>
      </c>
      <c r="B12" t="s">
        <v>24</v>
      </c>
      <c r="G12" t="str">
        <f>"PORT1="&amp;30333+$F$4+$G$4</f>
        <v>PORT1=30373</v>
      </c>
      <c r="J12">
        <v>2</v>
      </c>
    </row>
    <row r="13" spans="1:10" x14ac:dyDescent="0.25">
      <c r="A13">
        <v>10</v>
      </c>
      <c r="B13" t="s">
        <v>25</v>
      </c>
      <c r="G13" t="s">
        <v>9</v>
      </c>
      <c r="J13">
        <v>2</v>
      </c>
    </row>
    <row r="14" spans="1:10" x14ac:dyDescent="0.25">
      <c r="A14">
        <v>11</v>
      </c>
      <c r="G14" t="str">
        <f>"PORT2="&amp;40333+$F$4+$G$4</f>
        <v>PORT2=40373</v>
      </c>
      <c r="J14">
        <v>2</v>
      </c>
    </row>
    <row r="15" spans="1:10" x14ac:dyDescent="0.25">
      <c r="A15">
        <v>12</v>
      </c>
      <c r="G15" t="s">
        <v>10</v>
      </c>
      <c r="J15">
        <v>2</v>
      </c>
    </row>
    <row r="16" spans="1:10" x14ac:dyDescent="0.25">
      <c r="A16">
        <v>13</v>
      </c>
      <c r="G16" t="str">
        <f>"PORT3="&amp;9955+$F$4+$G$4</f>
        <v>PORT3=9995</v>
      </c>
      <c r="J16">
        <v>2</v>
      </c>
    </row>
    <row r="17" spans="1:10" x14ac:dyDescent="0.25">
      <c r="A17">
        <v>14</v>
      </c>
      <c r="G17" t="s">
        <v>11</v>
      </c>
      <c r="J17">
        <v>2</v>
      </c>
    </row>
    <row r="18" spans="1:10" x14ac:dyDescent="0.25">
      <c r="A18">
        <v>15</v>
      </c>
      <c r="G18" t="str">
        <f>"REWARDADDRESS="&amp;VLOOKUP($F$4,$A:$B,2,0)</f>
        <v>REWARDADDRESS=st6Mc5NWTHtFgGEgAryHDGYjbR4SEZPa9QUr9t4XNzAKgf9NX</v>
      </c>
      <c r="J18">
        <v>2</v>
      </c>
    </row>
    <row r="19" spans="1:10" x14ac:dyDescent="0.25">
      <c r="A19">
        <v>16</v>
      </c>
      <c r="G19" t="s">
        <v>12</v>
      </c>
      <c r="J19">
        <v>2</v>
      </c>
    </row>
    <row r="20" spans="1:10" x14ac:dyDescent="0.25">
      <c r="A20">
        <v>17</v>
      </c>
      <c r="G20" t="str">
        <f>"PLOTSIZE="&amp;$H$4&amp;"G"</f>
        <v>PLOTSIZE=70G</v>
      </c>
      <c r="J20">
        <v>2</v>
      </c>
    </row>
    <row r="21" spans="1:10" x14ac:dyDescent="0.25">
      <c r="J21">
        <v>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DoIt">
                <anchor moveWithCells="1" sizeWithCells="1">
                  <from>
                    <xdr:col>12</xdr:col>
                    <xdr:colOff>47625</xdr:colOff>
                    <xdr:row>8</xdr:row>
                    <xdr:rowOff>171450</xdr:rowOff>
                  </from>
                  <to>
                    <xdr:col>14</xdr:col>
                    <xdr:colOff>28575</xdr:colOff>
                    <xdr:row>11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Xuan Dieu</dc:creator>
  <cp:lastModifiedBy>Tran Xuan Dieu</cp:lastModifiedBy>
  <dcterms:created xsi:type="dcterms:W3CDTF">2022-09-24T04:13:42Z</dcterms:created>
  <dcterms:modified xsi:type="dcterms:W3CDTF">2022-09-24T10:04:38Z</dcterms:modified>
</cp:coreProperties>
</file>