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W TO GET 4.0 GPA\HOW-TO-GET-4.0-GPA\2017-2\"/>
    </mc:Choice>
  </mc:AlternateContent>
  <xr:revisionPtr revIDLastSave="0" documentId="10_ncr:8100000_{19C87F61-DDF1-4469-9469-0868587BFFEE}" xr6:coauthVersionLast="33" xr6:coauthVersionMax="33" xr10:uidLastSave="{00000000-0000-0000-0000-000000000000}"/>
  <bookViews>
    <workbookView xWindow="0" yWindow="0" windowWidth="21570" windowHeight="6765" xr2:uid="{AA75DEA7-1606-48DA-941E-33132A4E3DAD}"/>
  </bookViews>
  <sheets>
    <sheet name="Sheet1" sheetId="1" r:id="rId1"/>
  </sheets>
  <definedNames>
    <definedName name="_xlnm._FilterDatabase" localSheetId="0" hidden="1">Sheet1!$A$14:$M$14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G4" i="1"/>
  <c r="G5" i="1"/>
  <c r="G6" i="1"/>
  <c r="G7" i="1"/>
  <c r="G8" i="1"/>
  <c r="G9" i="1"/>
  <c r="G10" i="1"/>
  <c r="G11" i="1"/>
  <c r="G12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<sst xmlns="http://schemas.openxmlformats.org/spreadsheetml/2006/main" count="107" uniqueCount="73">
  <si>
    <t>Phòng</t>
  </si>
  <si>
    <t>Môn</t>
  </si>
  <si>
    <t>Ngày</t>
  </si>
  <si>
    <t>Kíp</t>
  </si>
  <si>
    <t>Ghi chú</t>
  </si>
  <si>
    <t>D3,5-201</t>
  </si>
  <si>
    <t>Kiến trúc máy tính</t>
  </si>
  <si>
    <t>TC-502</t>
  </si>
  <si>
    <t>Hệ điều hành</t>
  </si>
  <si>
    <t>D5-205</t>
  </si>
  <si>
    <t>Kỹ thuật lập trình</t>
  </si>
  <si>
    <t>Vật lý đại cương II</t>
  </si>
  <si>
    <t>TC-204</t>
  </si>
  <si>
    <t>Toán rời rạc</t>
  </si>
  <si>
    <t>D3-301</t>
  </si>
  <si>
    <t>Linux và phần mềm mã nguồn mở</t>
  </si>
  <si>
    <t>D3-201</t>
  </si>
  <si>
    <t>Mạng máy tính</t>
  </si>
  <si>
    <t>D3,5-301</t>
  </si>
  <si>
    <t>Project I</t>
  </si>
  <si>
    <t>D3-101</t>
  </si>
  <si>
    <t>Lập trình mạng</t>
  </si>
  <si>
    <t>Giữa kỳ</t>
  </si>
  <si>
    <t>A/A+</t>
  </si>
  <si>
    <t>B</t>
  </si>
  <si>
    <t>B+</t>
  </si>
  <si>
    <t>C+</t>
  </si>
  <si>
    <t>C</t>
  </si>
  <si>
    <t>D+</t>
  </si>
  <si>
    <t>D</t>
  </si>
  <si>
    <t>HOW TO GET GPA 4.0</t>
  </si>
  <si>
    <t>Mức điểm tối thiểu</t>
  </si>
  <si>
    <t>Timeline</t>
  </si>
  <si>
    <t>Công việc</t>
  </si>
  <si>
    <t>Mô tả</t>
  </si>
  <si>
    <t>Deadline</t>
  </si>
  <si>
    <t>Nội dung</t>
  </si>
  <si>
    <t>Sửa báo cáo, slide bài tập lớn, NTFS, Flash và gửi lại cho thầy</t>
  </si>
  <si>
    <t>Bài tập lớn: RPL/6LoWPAN. Chạy thử nghiệm và thu thập dữ liệu</t>
  </si>
  <si>
    <t>Bài tập đồ thị tính điểm giữa kỳ</t>
  </si>
  <si>
    <t>Bài tập đếm và hàm sinh tính điểm giữa kỳ</t>
  </si>
  <si>
    <t>Sửa báo cáo, slide, code java và nộp</t>
  </si>
  <si>
    <t>Sửa slide, code demo, code full và nộp</t>
  </si>
  <si>
    <t>Viết báo cáo cuối kỳ</t>
  </si>
  <si>
    <t>Trạng thái</t>
  </si>
  <si>
    <t>Doing</t>
  </si>
  <si>
    <t>Ôn tập Kiến trúc máy tính</t>
  </si>
  <si>
    <t>50% lý thuyết</t>
  </si>
  <si>
    <t>Bài tập</t>
  </si>
  <si>
    <t>Chuẩn bị thi</t>
  </si>
  <si>
    <t>Ôn tập Vật lý đại cương II</t>
  </si>
  <si>
    <t>Ôn tập Hệ điều hành</t>
  </si>
  <si>
    <t>Ôn tập Hệ điều hành, Vật lý đại cương II</t>
  </si>
  <si>
    <t>Lý thuyết</t>
  </si>
  <si>
    <t>50% lý thuyết và bài tập điện trường</t>
  </si>
  <si>
    <t>50% lý thuyết và bài tập từ trường</t>
  </si>
  <si>
    <t>Ôn tập lý thuyết và bài tập, làm đề</t>
  </si>
  <si>
    <t>Chuẩn bị thi, ôn tập lý thuyết và làm đề</t>
  </si>
  <si>
    <t>Ôn tập Kỹ thuật lập trình</t>
  </si>
  <si>
    <t>100% lý thuyết</t>
  </si>
  <si>
    <t>Ôn tập Linux và PMMM</t>
  </si>
  <si>
    <t>Ôn tập toán rời rạc</t>
  </si>
  <si>
    <t>100% lý thuyết + 30% bài tập</t>
  </si>
  <si>
    <t>70% bài tập</t>
  </si>
  <si>
    <t>Chuẩn bị thi, ôn tập lý thuyết</t>
  </si>
  <si>
    <t>Chuẩn bị thi, tập trung phần bài tập, viết tài liệu</t>
  </si>
  <si>
    <t>Ôn tập Mạng máy tính</t>
  </si>
  <si>
    <t>100% bài tập</t>
  </si>
  <si>
    <t>Ôn tập mạng máy tính</t>
  </si>
  <si>
    <t>100% lý thuyết, viết tài liệu</t>
  </si>
  <si>
    <t>Chuẩn bị thi, viết tài liệu</t>
  </si>
  <si>
    <t>Ôn tập lập trình mạng</t>
  </si>
  <si>
    <t>Ôn tập lý thuyết, viết tài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</si>
</sst>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CE7D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29">
    <xf numFmtId="0" fontId="0" fillId="0" borderId="0" xfId="0"/>
    <xf numFmtId="0" fontId="5" fillId="0" borderId="0" xfId="0" applyFont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4" xfId="0" quotePrefix="1" applyNumberFormat="1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16" fontId="5" fillId="6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6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4" fillId="4" borderId="4" xfId="2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center" wrapText="1"/>
    </xf>
  </cellXfs>
  <cellStyles count="3">
    <cellStyle name="Linked Cell" xfId="1" builtinId="24"/>
    <cellStyle name="Normal" xfId="0" builtinId="0"/>
    <cellStyle name="Note" xfId="2" builtinId="10"/>
  </cellStyles>
  <dxfs count="22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1" formatCode="d\-mmm"/>
      <alignment horizontal="center" vertical="center" textRotation="0" wrapText="1" indent="0" justifyLastLine="0" shrinkToFit="0" readingOrder="0"/>
    </dxf>
    <dxf>
      <border outline="0">
        <top style="thin">
          <color rgb="FFB2B2B2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21" formatCode="d\-mmm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CE7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8A522-A769-4FC9-AE87-F1C14524F6FE}" name="Table1" displayName="Table1" ref="A3:M12" totalsRowShown="0" headerRowDxfId="21" dataDxfId="20">
  <autoFilter ref="A3:M12" xr:uid="{C5234AB3-5233-4674-88D1-FC96DAF47D87}"/>
  <tableColumns count="13">
    <tableColumn id="1" xr3:uid="{6728363F-3437-45FB-8751-59421C799B9C}" name="Phòng" dataDxfId="19"/>
    <tableColumn id="2" xr3:uid="{4DF54996-6AEA-409F-86BE-40E0D6BAC81A}" name="Môn" dataDxfId="18"/>
    <tableColumn id="3" xr3:uid="{0827F0F6-7281-469B-AD3C-FFACED0E38D8}" name="Ngày" dataDxfId="17"/>
    <tableColumn id="4" xr3:uid="{8C1600C9-F108-46CE-B6E5-D6E622D71D13}" name="Kíp" dataDxfId="16"/>
    <tableColumn id="5" xr3:uid="{8AC9E266-9D7C-428E-BFF4-0C46630AC6C1}" name="Ghi chú" dataDxfId="15"/>
    <tableColumn id="6" xr3:uid="{142F0582-89C2-4BAA-AC18-7A254F0B1622}" name="Giữa kỳ" dataDxfId="14"/>
    <tableColumn id="7" xr3:uid="{DC2B866C-03EE-4027-8D7E-9744616EC2CC}" name="A/A+" dataDxfId="5">
      <calculatedColumnFormula>CEILING((8.5 - F4*0.3)/0.7, 0.5)</calculatedColumnFormula>
    </tableColumn>
    <tableColumn id="8" xr3:uid="{379E9C9F-943E-4CCC-A684-4A1BFA762DE3}" name="B+" dataDxfId="6">
      <calculatedColumnFormula>CEILING((8 - F4*0.3)/0.7, 0.5)</calculatedColumnFormula>
    </tableColumn>
    <tableColumn id="9" xr3:uid="{7EF678EE-3B63-4D90-9423-F3599A3CD227}" name="B" dataDxfId="4">
      <calculatedColumnFormula>CEILING((7 - F4*0.3)/0.7, 0.5)</calculatedColumnFormula>
    </tableColumn>
    <tableColumn id="10" xr3:uid="{6FE0E8B9-6D68-46FE-ACA5-4AB7AFE03433}" name="C+" dataDxfId="3">
      <calculatedColumnFormula>CEILING((6.5 - F4*0.3)/0.7, 0.5)</calculatedColumnFormula>
    </tableColumn>
    <tableColumn id="11" xr3:uid="{118CBB8C-7160-4716-B6EF-85AD916D3E71}" name="C" dataDxfId="2">
      <calculatedColumnFormula>CEILING((5.5 - F4*0.3)/0.7, 0.5)</calculatedColumnFormula>
    </tableColumn>
    <tableColumn id="12" xr3:uid="{18DDC3A9-418D-4319-B61E-455D319E22B2}" name="D+" dataDxfId="1">
      <calculatedColumnFormula>CEILING((5 - F4*0.3)/0.7, 0.5)</calculatedColumnFormula>
    </tableColumn>
    <tableColumn id="13" xr3:uid="{00E7FF25-4B40-465E-8915-295D8A67CBDE}" name="D" dataDxfId="0">
      <calculatedColumnFormula>CEILING((4 - F4*0.3)/0.7, 0.5)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4C26E0-A223-43EE-97B8-2BEB3B6992C0}" name="Table5" displayName="Table5" ref="N2:P24" totalsRowShown="0" headerRowDxfId="13" dataDxfId="11" headerRowBorderDxfId="12" tableBorderDxfId="10" headerRowCellStyle="Note">
  <autoFilter ref="N2:P24" xr:uid="{7CD1D58A-939F-4BC2-A3EC-DE16F4C53EE2}"/>
  <tableColumns count="3">
    <tableColumn id="1" xr3:uid="{C011BFCD-21A5-405C-BC11-51EBAC3C17F4}" name="Ngày" dataDxfId="9"/>
    <tableColumn id="2" xr3:uid="{86235CD0-F848-4F39-BCB8-FB7F681E0569}" name="Công việc" dataDxfId="8"/>
    <tableColumn id="3" xr3:uid="{3AB7C239-9F89-42B8-959F-CB84A1470F24}" name="Mô tả" dataDxfId="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60FE-6D3A-44D1-9CF1-2149ACE2EC29}">
  <dimension ref="A1:P24"/>
  <sheetViews>
    <sheetView tabSelected="1" view="pageBreakPreview" zoomScaleNormal="100" zoomScaleSheetLayoutView="100" workbookViewId="0">
      <selection sqref="A1:M1"/>
    </sheetView>
  </sheetViews>
  <sheetFormatPr defaultRowHeight="21" customHeight="1" x14ac:dyDescent="0.25"/>
  <cols>
    <col min="1" max="1" width="14" style="1" customWidth="1"/>
    <col min="2" max="2" width="28.5703125" style="1" customWidth="1"/>
    <col min="3" max="3" width="11.42578125" style="1" customWidth="1"/>
    <col min="4" max="4" width="6.85546875" style="1" customWidth="1"/>
    <col min="5" max="5" width="18.28515625" style="1" customWidth="1"/>
    <col min="6" max="6" width="7.140625" style="1" customWidth="1"/>
    <col min="7" max="13" width="10.5703125" style="1" customWidth="1"/>
    <col min="14" max="14" width="9.85546875" style="1" bestFit="1" customWidth="1"/>
    <col min="15" max="15" width="28.85546875" style="1" customWidth="1"/>
    <col min="16" max="16" width="66.85546875" style="1" customWidth="1"/>
    <col min="17" max="16384" width="9.140625" style="1"/>
  </cols>
  <sheetData>
    <row r="1" spans="1:16" ht="21" customHeight="1" x14ac:dyDescent="0.25">
      <c r="A1" s="28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4" t="s">
        <v>32</v>
      </c>
      <c r="O1" s="24"/>
      <c r="P1" s="24"/>
    </row>
    <row r="2" spans="1:16" ht="21" customHeight="1" x14ac:dyDescent="0.25">
      <c r="A2" s="27"/>
      <c r="B2" s="27"/>
      <c r="C2" s="27"/>
      <c r="D2" s="27"/>
      <c r="E2" s="27"/>
      <c r="F2" s="27"/>
      <c r="G2" s="26" t="s">
        <v>31</v>
      </c>
      <c r="H2" s="26"/>
      <c r="I2" s="26"/>
      <c r="J2" s="26"/>
      <c r="K2" s="26"/>
      <c r="L2" s="26"/>
      <c r="M2" s="26"/>
      <c r="N2" s="2" t="s">
        <v>2</v>
      </c>
      <c r="O2" s="2" t="s">
        <v>33</v>
      </c>
      <c r="P2" s="2" t="s">
        <v>34</v>
      </c>
    </row>
    <row r="3" spans="1:16" ht="21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22</v>
      </c>
      <c r="G3" s="3" t="s">
        <v>23</v>
      </c>
      <c r="H3" s="3" t="s">
        <v>25</v>
      </c>
      <c r="I3" s="3" t="s">
        <v>24</v>
      </c>
      <c r="J3" s="3" t="s">
        <v>26</v>
      </c>
      <c r="K3" s="3" t="s">
        <v>27</v>
      </c>
      <c r="L3" s="3" t="s">
        <v>28</v>
      </c>
      <c r="M3" s="3" t="s">
        <v>29</v>
      </c>
      <c r="N3" s="4">
        <v>43242</v>
      </c>
      <c r="O3" s="3" t="s">
        <v>46</v>
      </c>
      <c r="P3" s="3" t="s">
        <v>47</v>
      </c>
    </row>
    <row r="4" spans="1:16" ht="21" customHeight="1" x14ac:dyDescent="0.25">
      <c r="A4" s="5" t="s">
        <v>5</v>
      </c>
      <c r="B4" s="3" t="s">
        <v>6</v>
      </c>
      <c r="C4" s="4">
        <v>43252</v>
      </c>
      <c r="D4" s="5">
        <v>3</v>
      </c>
      <c r="E4" s="3"/>
      <c r="F4" s="3">
        <v>5</v>
      </c>
      <c r="G4" s="5">
        <f t="shared" ref="G4:G12" si="0">CEILING((8.5 - F4*0.3)/0.7, 0.5)</f>
        <v>10</v>
      </c>
      <c r="H4" s="3">
        <f t="shared" ref="H4:H12" si="1">CEILING((8 - F4*0.3)/0.7, 0.5)</f>
        <v>9.5</v>
      </c>
      <c r="I4" s="3">
        <f t="shared" ref="I4:I12" si="2">CEILING((7 - F4*0.3)/0.7, 0.5)</f>
        <v>8</v>
      </c>
      <c r="J4" s="3">
        <f t="shared" ref="J4:J12" si="3">CEILING((6.5 - F4*0.3)/0.7, 0.5)</f>
        <v>7.5</v>
      </c>
      <c r="K4" s="3">
        <f t="shared" ref="K4:K12" si="4">CEILING((5.5 - F4*0.3)/0.7, 0.5)</f>
        <v>6</v>
      </c>
      <c r="L4" s="3">
        <f t="shared" ref="L4:L12" si="5">CEILING((5 - F4*0.3)/0.7, 0.5)</f>
        <v>5</v>
      </c>
      <c r="M4" s="3">
        <f t="shared" ref="M4:M12" si="6">CEILING((4 - F4*0.3)/0.7, 0.5)</f>
        <v>4</v>
      </c>
      <c r="N4" s="4">
        <v>43243</v>
      </c>
      <c r="O4" s="3" t="s">
        <v>46</v>
      </c>
      <c r="P4" s="3" t="s">
        <v>47</v>
      </c>
    </row>
    <row r="5" spans="1:16" ht="21" customHeight="1" x14ac:dyDescent="0.25">
      <c r="A5" s="5" t="s">
        <v>7</v>
      </c>
      <c r="B5" s="3" t="s">
        <v>8</v>
      </c>
      <c r="C5" s="4">
        <v>43253</v>
      </c>
      <c r="D5" s="5">
        <v>2</v>
      </c>
      <c r="E5" s="3"/>
      <c r="F5" s="6">
        <v>9</v>
      </c>
      <c r="G5" s="5">
        <f t="shared" si="0"/>
        <v>8.5</v>
      </c>
      <c r="H5" s="3">
        <f t="shared" si="1"/>
        <v>8</v>
      </c>
      <c r="I5" s="3">
        <f t="shared" si="2"/>
        <v>6.5</v>
      </c>
      <c r="J5" s="3">
        <f t="shared" si="3"/>
        <v>5.5</v>
      </c>
      <c r="K5" s="3">
        <f t="shared" si="4"/>
        <v>4</v>
      </c>
      <c r="L5" s="3">
        <f t="shared" si="5"/>
        <v>3.5</v>
      </c>
      <c r="M5" s="3">
        <f>CEILING((4 - F5*0.3)/0.7, 0.5)</f>
        <v>2</v>
      </c>
      <c r="N5" s="4">
        <v>43244</v>
      </c>
      <c r="O5" s="3" t="s">
        <v>46</v>
      </c>
      <c r="P5" s="3" t="s">
        <v>48</v>
      </c>
    </row>
    <row r="6" spans="1:16" ht="21" customHeight="1" x14ac:dyDescent="0.25">
      <c r="A6" s="5" t="s">
        <v>9</v>
      </c>
      <c r="B6" s="3" t="s">
        <v>11</v>
      </c>
      <c r="C6" s="4">
        <v>43255</v>
      </c>
      <c r="D6" s="5">
        <v>1</v>
      </c>
      <c r="E6" s="3"/>
      <c r="F6" s="7">
        <v>8</v>
      </c>
      <c r="G6" s="5">
        <f t="shared" si="0"/>
        <v>9</v>
      </c>
      <c r="H6" s="3">
        <f t="shared" si="1"/>
        <v>8</v>
      </c>
      <c r="I6" s="3">
        <f t="shared" si="2"/>
        <v>7</v>
      </c>
      <c r="J6" s="3">
        <f t="shared" si="3"/>
        <v>6</v>
      </c>
      <c r="K6" s="3">
        <f t="shared" si="4"/>
        <v>4.5</v>
      </c>
      <c r="L6" s="3">
        <f t="shared" si="5"/>
        <v>4</v>
      </c>
      <c r="M6" s="3">
        <f t="shared" si="6"/>
        <v>2.5</v>
      </c>
      <c r="N6" s="4">
        <v>43245</v>
      </c>
      <c r="O6" s="3" t="s">
        <v>50</v>
      </c>
      <c r="P6" s="3" t="s">
        <v>54</v>
      </c>
    </row>
    <row r="7" spans="1:16" ht="21" customHeight="1" x14ac:dyDescent="0.25">
      <c r="A7" s="5" t="s">
        <v>9</v>
      </c>
      <c r="B7" s="3" t="s">
        <v>10</v>
      </c>
      <c r="C7" s="4">
        <v>43256</v>
      </c>
      <c r="D7" s="5">
        <v>4</v>
      </c>
      <c r="E7" s="3"/>
      <c r="F7" s="3">
        <v>8</v>
      </c>
      <c r="G7" s="5">
        <f t="shared" si="0"/>
        <v>9</v>
      </c>
      <c r="H7" s="3">
        <f t="shared" si="1"/>
        <v>8</v>
      </c>
      <c r="I7" s="3">
        <f t="shared" si="2"/>
        <v>7</v>
      </c>
      <c r="J7" s="3">
        <f t="shared" si="3"/>
        <v>6</v>
      </c>
      <c r="K7" s="3">
        <f t="shared" si="4"/>
        <v>4.5</v>
      </c>
      <c r="L7" s="3">
        <f t="shared" si="5"/>
        <v>4</v>
      </c>
      <c r="M7" s="3">
        <f t="shared" si="6"/>
        <v>2.5</v>
      </c>
      <c r="N7" s="4">
        <v>43246</v>
      </c>
      <c r="O7" s="3" t="s">
        <v>51</v>
      </c>
      <c r="P7" s="3" t="s">
        <v>53</v>
      </c>
    </row>
    <row r="8" spans="1:16" ht="21" customHeight="1" x14ac:dyDescent="0.25">
      <c r="A8" s="5" t="s">
        <v>12</v>
      </c>
      <c r="B8" s="3" t="s">
        <v>13</v>
      </c>
      <c r="C8" s="4">
        <v>43259</v>
      </c>
      <c r="D8" s="5">
        <v>2</v>
      </c>
      <c r="E8" s="3"/>
      <c r="F8" s="3">
        <v>10</v>
      </c>
      <c r="G8" s="5">
        <f t="shared" si="0"/>
        <v>8</v>
      </c>
      <c r="H8" s="3">
        <f t="shared" si="1"/>
        <v>7.5</v>
      </c>
      <c r="I8" s="3">
        <f t="shared" si="2"/>
        <v>6</v>
      </c>
      <c r="J8" s="3">
        <f t="shared" si="3"/>
        <v>5</v>
      </c>
      <c r="K8" s="3">
        <f t="shared" si="4"/>
        <v>4</v>
      </c>
      <c r="L8" s="3">
        <f t="shared" si="5"/>
        <v>3</v>
      </c>
      <c r="M8" s="3">
        <f t="shared" si="6"/>
        <v>1.5</v>
      </c>
      <c r="N8" s="4">
        <v>43247</v>
      </c>
      <c r="O8" s="3" t="s">
        <v>52</v>
      </c>
      <c r="P8" s="3" t="s">
        <v>48</v>
      </c>
    </row>
    <row r="9" spans="1:16" ht="21" customHeight="1" x14ac:dyDescent="0.25">
      <c r="A9" s="5" t="s">
        <v>14</v>
      </c>
      <c r="B9" s="3" t="s">
        <v>15</v>
      </c>
      <c r="C9" s="4">
        <v>43260</v>
      </c>
      <c r="D9" s="5">
        <v>1</v>
      </c>
      <c r="E9" s="3"/>
      <c r="F9" s="3">
        <v>9</v>
      </c>
      <c r="G9" s="5">
        <f t="shared" si="0"/>
        <v>8.5</v>
      </c>
      <c r="H9" s="3">
        <f t="shared" si="1"/>
        <v>8</v>
      </c>
      <c r="I9" s="3">
        <f t="shared" si="2"/>
        <v>6.5</v>
      </c>
      <c r="J9" s="3">
        <f t="shared" si="3"/>
        <v>5.5</v>
      </c>
      <c r="K9" s="3">
        <f t="shared" si="4"/>
        <v>4</v>
      </c>
      <c r="L9" s="3">
        <f t="shared" si="5"/>
        <v>3.5</v>
      </c>
      <c r="M9" s="3">
        <f t="shared" si="6"/>
        <v>2</v>
      </c>
      <c r="N9" s="4">
        <v>43248</v>
      </c>
      <c r="O9" s="3" t="s">
        <v>50</v>
      </c>
      <c r="P9" s="3" t="s">
        <v>54</v>
      </c>
    </row>
    <row r="10" spans="1:16" ht="21" customHeight="1" x14ac:dyDescent="0.25">
      <c r="A10" s="5" t="s">
        <v>16</v>
      </c>
      <c r="B10" s="3" t="s">
        <v>17</v>
      </c>
      <c r="C10" s="4">
        <v>43263</v>
      </c>
      <c r="D10" s="5">
        <v>4</v>
      </c>
      <c r="E10" s="3"/>
      <c r="F10" s="3">
        <v>8</v>
      </c>
      <c r="G10" s="5">
        <f t="shared" si="0"/>
        <v>9</v>
      </c>
      <c r="H10" s="3">
        <f t="shared" si="1"/>
        <v>8</v>
      </c>
      <c r="I10" s="3">
        <f t="shared" si="2"/>
        <v>7</v>
      </c>
      <c r="J10" s="3">
        <f t="shared" si="3"/>
        <v>6</v>
      </c>
      <c r="K10" s="3">
        <f t="shared" si="4"/>
        <v>4.5</v>
      </c>
      <c r="L10" s="3">
        <f t="shared" si="5"/>
        <v>4</v>
      </c>
      <c r="M10" s="3">
        <f t="shared" si="6"/>
        <v>2.5</v>
      </c>
      <c r="N10" s="4">
        <v>43249</v>
      </c>
      <c r="O10" s="3" t="s">
        <v>50</v>
      </c>
      <c r="P10" s="3" t="s">
        <v>55</v>
      </c>
    </row>
    <row r="11" spans="1:16" ht="21" customHeight="1" x14ac:dyDescent="0.25">
      <c r="A11" s="5" t="s">
        <v>18</v>
      </c>
      <c r="B11" s="3" t="s">
        <v>19</v>
      </c>
      <c r="C11" s="4">
        <v>43264</v>
      </c>
      <c r="D11" s="5">
        <v>1</v>
      </c>
      <c r="E11" s="3"/>
      <c r="F11" s="3">
        <v>10</v>
      </c>
      <c r="G11" s="5">
        <f t="shared" si="0"/>
        <v>8</v>
      </c>
      <c r="H11" s="3">
        <f t="shared" si="1"/>
        <v>7.5</v>
      </c>
      <c r="I11" s="3">
        <f t="shared" si="2"/>
        <v>6</v>
      </c>
      <c r="J11" s="3">
        <f t="shared" si="3"/>
        <v>5</v>
      </c>
      <c r="K11" s="3">
        <f t="shared" si="4"/>
        <v>4</v>
      </c>
      <c r="L11" s="3">
        <f t="shared" si="5"/>
        <v>3</v>
      </c>
      <c r="M11" s="3">
        <f t="shared" si="6"/>
        <v>1.5</v>
      </c>
      <c r="N11" s="4">
        <v>43250</v>
      </c>
      <c r="O11" s="3" t="s">
        <v>50</v>
      </c>
      <c r="P11" s="3" t="s">
        <v>55</v>
      </c>
    </row>
    <row r="12" spans="1:16" ht="21" customHeight="1" x14ac:dyDescent="0.25">
      <c r="A12" s="5" t="s">
        <v>20</v>
      </c>
      <c r="B12" s="3" t="s">
        <v>21</v>
      </c>
      <c r="C12" s="4">
        <v>43264</v>
      </c>
      <c r="D12" s="5">
        <v>3</v>
      </c>
      <c r="E12" s="3"/>
      <c r="F12" s="3">
        <v>10</v>
      </c>
      <c r="G12" s="5">
        <f t="shared" si="0"/>
        <v>8</v>
      </c>
      <c r="H12" s="3">
        <f t="shared" si="1"/>
        <v>7.5</v>
      </c>
      <c r="I12" s="3">
        <f t="shared" si="2"/>
        <v>6</v>
      </c>
      <c r="J12" s="3">
        <f t="shared" si="3"/>
        <v>5</v>
      </c>
      <c r="K12" s="3">
        <f t="shared" si="4"/>
        <v>4</v>
      </c>
      <c r="L12" s="3">
        <f t="shared" si="5"/>
        <v>3</v>
      </c>
      <c r="M12" s="3">
        <f t="shared" si="6"/>
        <v>1.5</v>
      </c>
      <c r="N12" s="4">
        <v>43251</v>
      </c>
      <c r="O12" s="3" t="s">
        <v>46</v>
      </c>
      <c r="P12" s="3" t="s">
        <v>49</v>
      </c>
    </row>
    <row r="13" spans="1:16" ht="21" customHeight="1" x14ac:dyDescent="0.25">
      <c r="A13" s="25" t="s">
        <v>35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4">
        <v>43252</v>
      </c>
      <c r="O13" s="3" t="s">
        <v>51</v>
      </c>
      <c r="P13" s="3" t="s">
        <v>65</v>
      </c>
    </row>
    <row r="14" spans="1:16" ht="21" customHeight="1" x14ac:dyDescent="0.25">
      <c r="A14" s="8" t="s">
        <v>2</v>
      </c>
      <c r="B14" s="8" t="s">
        <v>1</v>
      </c>
      <c r="C14" s="20" t="s">
        <v>36</v>
      </c>
      <c r="D14" s="21"/>
      <c r="E14" s="21"/>
      <c r="F14" s="21"/>
      <c r="G14" s="21"/>
      <c r="H14" s="21"/>
      <c r="I14" s="21"/>
      <c r="J14" s="21"/>
      <c r="K14" s="21"/>
      <c r="L14" s="22"/>
      <c r="M14" s="8" t="s">
        <v>44</v>
      </c>
      <c r="N14" s="4">
        <v>43253</v>
      </c>
      <c r="O14" s="3" t="s">
        <v>50</v>
      </c>
      <c r="P14" s="3" t="s">
        <v>56</v>
      </c>
    </row>
    <row r="15" spans="1:16" ht="21" customHeight="1" x14ac:dyDescent="0.25">
      <c r="A15" s="9">
        <v>43251</v>
      </c>
      <c r="B15" s="10" t="s">
        <v>13</v>
      </c>
      <c r="C15" s="23" t="s">
        <v>40</v>
      </c>
      <c r="D15" s="23"/>
      <c r="E15" s="23"/>
      <c r="F15" s="23"/>
      <c r="G15" s="23"/>
      <c r="H15" s="23"/>
      <c r="I15" s="23"/>
      <c r="J15" s="23"/>
      <c r="K15" s="23"/>
      <c r="L15" s="23"/>
      <c r="M15" s="13" t="s">
        <v>45</v>
      </c>
      <c r="N15" s="4">
        <v>43254</v>
      </c>
      <c r="O15" s="3" t="s">
        <v>50</v>
      </c>
      <c r="P15" s="3" t="s">
        <v>57</v>
      </c>
    </row>
    <row r="16" spans="1:16" ht="21" customHeight="1" x14ac:dyDescent="0.25">
      <c r="A16" s="11">
        <v>43251</v>
      </c>
      <c r="B16" s="12" t="s">
        <v>8</v>
      </c>
      <c r="C16" s="14" t="s">
        <v>37</v>
      </c>
      <c r="D16" s="15"/>
      <c r="E16" s="15"/>
      <c r="F16" s="15"/>
      <c r="G16" s="15"/>
      <c r="H16" s="15"/>
      <c r="I16" s="15"/>
      <c r="J16" s="15"/>
      <c r="K16" s="15"/>
      <c r="L16" s="16"/>
      <c r="M16" s="12" t="s">
        <v>45</v>
      </c>
      <c r="N16" s="4">
        <v>43255</v>
      </c>
      <c r="O16" s="3" t="s">
        <v>58</v>
      </c>
      <c r="P16" s="3" t="s">
        <v>64</v>
      </c>
    </row>
    <row r="17" spans="1:16" ht="21" customHeight="1" x14ac:dyDescent="0.25">
      <c r="A17" s="9">
        <v>43251</v>
      </c>
      <c r="B17" s="10" t="s">
        <v>15</v>
      </c>
      <c r="C17" s="17" t="s">
        <v>41</v>
      </c>
      <c r="D17" s="18"/>
      <c r="E17" s="18"/>
      <c r="F17" s="18"/>
      <c r="G17" s="18"/>
      <c r="H17" s="18"/>
      <c r="I17" s="18"/>
      <c r="J17" s="18"/>
      <c r="K17" s="18"/>
      <c r="L17" s="19"/>
      <c r="M17" s="10" t="s">
        <v>45</v>
      </c>
      <c r="N17" s="4">
        <v>43256</v>
      </c>
      <c r="O17" s="3" t="s">
        <v>60</v>
      </c>
      <c r="P17" s="3" t="s">
        <v>69</v>
      </c>
    </row>
    <row r="18" spans="1:16" ht="21" customHeight="1" x14ac:dyDescent="0.25">
      <c r="A18" s="11">
        <v>43255</v>
      </c>
      <c r="B18" s="12" t="s">
        <v>13</v>
      </c>
      <c r="C18" s="14" t="s">
        <v>39</v>
      </c>
      <c r="D18" s="15"/>
      <c r="E18" s="15"/>
      <c r="F18" s="15"/>
      <c r="G18" s="15"/>
      <c r="H18" s="15"/>
      <c r="I18" s="15"/>
      <c r="J18" s="15"/>
      <c r="K18" s="15"/>
      <c r="L18" s="16"/>
      <c r="M18" s="12" t="s">
        <v>45</v>
      </c>
      <c r="N18" s="4">
        <v>43257</v>
      </c>
      <c r="O18" s="3" t="s">
        <v>61</v>
      </c>
      <c r="P18" s="3" t="s">
        <v>62</v>
      </c>
    </row>
    <row r="19" spans="1:16" ht="21" customHeight="1" x14ac:dyDescent="0.25">
      <c r="A19" s="9">
        <v>43263</v>
      </c>
      <c r="B19" s="10" t="s">
        <v>17</v>
      </c>
      <c r="C19" s="17" t="s">
        <v>38</v>
      </c>
      <c r="D19" s="18"/>
      <c r="E19" s="18"/>
      <c r="F19" s="18"/>
      <c r="G19" s="18"/>
      <c r="H19" s="18"/>
      <c r="I19" s="18"/>
      <c r="J19" s="18"/>
      <c r="K19" s="18"/>
      <c r="L19" s="19"/>
      <c r="M19" s="10" t="s">
        <v>45</v>
      </c>
      <c r="N19" s="4">
        <v>43258</v>
      </c>
      <c r="O19" s="3" t="s">
        <v>61</v>
      </c>
      <c r="P19" s="3" t="s">
        <v>63</v>
      </c>
    </row>
    <row r="20" spans="1:16" ht="21" customHeight="1" x14ac:dyDescent="0.25">
      <c r="A20" s="11">
        <v>43264</v>
      </c>
      <c r="B20" s="12" t="s">
        <v>21</v>
      </c>
      <c r="C20" s="14" t="s">
        <v>42</v>
      </c>
      <c r="D20" s="15"/>
      <c r="E20" s="15"/>
      <c r="F20" s="15"/>
      <c r="G20" s="15"/>
      <c r="H20" s="15"/>
      <c r="I20" s="15"/>
      <c r="J20" s="15"/>
      <c r="K20" s="15"/>
      <c r="L20" s="16"/>
      <c r="M20" s="12" t="s">
        <v>45</v>
      </c>
      <c r="N20" s="4">
        <v>43259</v>
      </c>
      <c r="O20" s="3" t="s">
        <v>60</v>
      </c>
      <c r="P20" s="3" t="s">
        <v>64</v>
      </c>
    </row>
    <row r="21" spans="1:16" ht="21" customHeight="1" x14ac:dyDescent="0.25">
      <c r="A21" s="9">
        <v>43264</v>
      </c>
      <c r="B21" s="10" t="s">
        <v>19</v>
      </c>
      <c r="C21" s="17" t="s">
        <v>43</v>
      </c>
      <c r="D21" s="18"/>
      <c r="E21" s="18"/>
      <c r="F21" s="18"/>
      <c r="G21" s="18"/>
      <c r="H21" s="18"/>
      <c r="I21" s="18"/>
      <c r="J21" s="18"/>
      <c r="K21" s="18"/>
      <c r="L21" s="19"/>
      <c r="M21" s="10" t="s">
        <v>45</v>
      </c>
      <c r="N21" s="4">
        <v>43260</v>
      </c>
      <c r="O21" s="3" t="s">
        <v>66</v>
      </c>
      <c r="P21" s="3" t="s">
        <v>59</v>
      </c>
    </row>
    <row r="22" spans="1:16" ht="21" customHeight="1" x14ac:dyDescent="0.25">
      <c r="A22" s="11"/>
      <c r="B22" s="12"/>
      <c r="C22" s="14"/>
      <c r="D22" s="15"/>
      <c r="E22" s="15"/>
      <c r="F22" s="15"/>
      <c r="G22" s="15"/>
      <c r="H22" s="15"/>
      <c r="I22" s="15"/>
      <c r="J22" s="15"/>
      <c r="K22" s="15"/>
      <c r="L22" s="16"/>
      <c r="M22" s="12"/>
      <c r="N22" s="4">
        <v>43261</v>
      </c>
      <c r="O22" s="3" t="s">
        <v>66</v>
      </c>
      <c r="P22" s="3" t="s">
        <v>67</v>
      </c>
    </row>
    <row r="23" spans="1:16" ht="21" customHeight="1" x14ac:dyDescent="0.25">
      <c r="A23" s="9"/>
      <c r="B23" s="10"/>
      <c r="C23" s="17"/>
      <c r="D23" s="18"/>
      <c r="E23" s="18"/>
      <c r="F23" s="18"/>
      <c r="G23" s="18"/>
      <c r="H23" s="18"/>
      <c r="I23" s="18"/>
      <c r="J23" s="18"/>
      <c r="K23" s="18"/>
      <c r="L23" s="19"/>
      <c r="M23" s="10"/>
      <c r="N23" s="4">
        <v>43262</v>
      </c>
      <c r="O23" s="3" t="s">
        <v>68</v>
      </c>
      <c r="P23" s="3" t="s">
        <v>70</v>
      </c>
    </row>
    <row r="24" spans="1:16" ht="21" customHeight="1" x14ac:dyDescent="0.25">
      <c r="A24" s="12"/>
      <c r="B24" s="12"/>
      <c r="C24" s="14"/>
      <c r="D24" s="15"/>
      <c r="E24" s="15"/>
      <c r="F24" s="15"/>
      <c r="G24" s="15"/>
      <c r="H24" s="15"/>
      <c r="I24" s="15"/>
      <c r="J24" s="15"/>
      <c r="K24" s="15"/>
      <c r="L24" s="16"/>
      <c r="M24" s="12"/>
      <c r="N24" s="4">
        <v>43263</v>
      </c>
      <c r="O24" s="3" t="s">
        <v>71</v>
      </c>
      <c r="P24" s="3" t="s">
        <v>72</v>
      </c>
    </row>
  </sheetData>
  <autoFilter ref="A14:M14" xr:uid="{42BD1F4A-7DAE-4479-81DC-21B9F48B17AA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16">
    <mergeCell ref="N1:P1"/>
    <mergeCell ref="A13:M13"/>
    <mergeCell ref="A1:M1"/>
    <mergeCell ref="G2:M2"/>
    <mergeCell ref="A2:F2"/>
    <mergeCell ref="C24:L24"/>
    <mergeCell ref="C18:L18"/>
    <mergeCell ref="C19:L19"/>
    <mergeCell ref="C14:L14"/>
    <mergeCell ref="C15:L15"/>
    <mergeCell ref="C22:L22"/>
    <mergeCell ref="C23:L23"/>
    <mergeCell ref="C16:L16"/>
    <mergeCell ref="C17:L17"/>
    <mergeCell ref="C20:L20"/>
    <mergeCell ref="C21:L21"/>
  </mergeCells>
  <pageMargins left="0.7" right="0.7" top="0.75" bottom="0.75" header="0.3" footer="0.3"/>
  <pageSetup paperSize="20" scale="38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Vuong Dang</dc:creator>
  <cp:lastModifiedBy>Xuan Vuong Dang</cp:lastModifiedBy>
  <cp:lastPrinted>2018-05-21T14:50:20Z</cp:lastPrinted>
  <dcterms:created xsi:type="dcterms:W3CDTF">2018-05-21T09:27:26Z</dcterms:created>
  <dcterms:modified xsi:type="dcterms:W3CDTF">2018-05-21T14:50:27Z</dcterms:modified>
</cp:coreProperties>
</file>